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\Documents\R2-PLANO_ACAO_TRIENIO_2021_2023\"/>
    </mc:Choice>
  </mc:AlternateContent>
  <xr:revisionPtr revIDLastSave="0" documentId="13_ncr:1_{82675984-ED3D-4DAC-900B-4160A9AB0D43}" xr6:coauthVersionLast="47" xr6:coauthVersionMax="47" xr10:uidLastSave="{00000000-0000-0000-0000-000000000000}"/>
  <bookViews>
    <workbookView xWindow="-110" yWindow="-110" windowWidth="19420" windowHeight="11020" tabRatio="772" firstSheet="2" activeTab="2" xr2:uid="{29FF06B6-4761-4D7F-B58C-4DE9E6AF5D2C}"/>
  </bookViews>
  <sheets>
    <sheet name="Gabarito1" sheetId="21" state="hidden" r:id="rId1"/>
    <sheet name="Gabarito2" sheetId="22" state="hidden" r:id="rId2"/>
    <sheet name="Dashboard" sheetId="20" r:id="rId3"/>
    <sheet name="2a_Revisao" sheetId="19" r:id="rId4"/>
  </sheets>
  <externalReferences>
    <externalReference r:id="rId5"/>
  </externalReferences>
  <definedNames>
    <definedName name="_xlnm._FilterDatabase" localSheetId="3" hidden="1">'2a_Revisao'!$A$1:$L$228</definedName>
  </definedNames>
  <calcPr calcId="191029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1" l="1"/>
  <c r="B23" i="21"/>
  <c r="B24" i="21"/>
  <c r="B25" i="21"/>
  <c r="B22" i="21"/>
  <c r="C25" i="21"/>
  <c r="C24" i="21"/>
  <c r="C23" i="21"/>
  <c r="C22" i="21"/>
  <c r="B16" i="21"/>
  <c r="B15" i="21"/>
  <c r="B18" i="21"/>
  <c r="B17" i="21"/>
  <c r="B19" i="21" l="1"/>
  <c r="B31" i="21" s="1"/>
  <c r="C30" i="21"/>
  <c r="B32" i="21" l="1"/>
  <c r="L71" i="19"/>
  <c r="H186" i="19" l="1"/>
  <c r="H146" i="19"/>
  <c r="I55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MARCUS CESAR MARTINS DA CRUZ</author>
  </authors>
  <commentList>
    <comment ref="G57" authorId="0" shapeId="0" xr:uid="{41B75D2E-E3F9-4733-8661-B1880A60E857}">
      <text>
        <r>
          <rPr>
            <b/>
            <sz val="9"/>
            <color indexed="81"/>
            <rFont val="Tahoma"/>
            <family val="2"/>
          </rPr>
          <t>(INCLUÍDO NO CENTRO DE CUSTO PATROCÍNIO NA MODALIDADE POLÍTICA URBANA)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3" authorId="0" shapeId="0" xr:uid="{3C1CD892-C4CF-4B7C-88AC-1C4D1B02D4FD}">
      <text>
        <r>
          <rPr>
            <b/>
            <sz val="9"/>
            <color indexed="81"/>
            <rFont val="Tahoma"/>
            <family val="2"/>
          </rPr>
          <t xml:space="preserve"> (INCLUÍDO NO CENTRO DE CUSTO PATROCÍNIO NA MODALIDADE POLÍTICA PARA O PRÓXIMO EDITAL - 2023)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0" shapeId="0" xr:uid="{1A5E92DC-F12F-4F92-8E91-8AE77D75F4EF}">
      <text>
        <r>
          <rPr>
            <b/>
            <sz val="9"/>
            <color indexed="81"/>
            <rFont val="Tahoma"/>
            <family val="2"/>
          </rPr>
          <t xml:space="preserve">(AÇÃO A SER REALIZADA COM A EMPRESA CONTRATADA PELO PREGÃO DE COMUNICAÇÃO INTEGRADA JÁ EM ANDAMENTO EM CONJUNTO COM ESTA ASSESSORIA).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8" authorId="0" shapeId="0" xr:uid="{B8C2FF31-ACD2-4747-9BE6-FDFE2C87B351}">
      <text>
        <r>
          <rPr>
            <b/>
            <sz val="9"/>
            <color indexed="81"/>
            <rFont val="Tahoma"/>
            <family val="2"/>
          </rPr>
          <t xml:space="preserve"> (IMPULSIONAMENTO)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6" authorId="0" shapeId="0" xr:uid="{AD7529E6-4EC8-43FD-856A-067A14874A00}">
      <text>
        <r>
          <rPr>
            <b/>
            <sz val="9"/>
            <color indexed="81"/>
            <rFont val="Tahoma"/>
            <family val="2"/>
          </rPr>
          <t xml:space="preserve">(INCLUÍDO NO CENTRO DE CUSTO PATROCÍNIO NA MODALIDADE POLÍTICA URBANA)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7" authorId="0" shapeId="0" xr:uid="{D5FC8508-7046-47BE-9E86-3F37D2EBF305}">
      <text>
        <r>
          <rPr>
            <b/>
            <sz val="9"/>
            <color indexed="81"/>
            <rFont val="Tahoma"/>
            <family val="2"/>
          </rPr>
          <t>(INCLUÍDO NO CENTRO DE CUSTO PATROCÍNIO NA MODALIDADE POLÍTICA URBANA)</t>
        </r>
      </text>
    </comment>
  </commentList>
</comments>
</file>

<file path=xl/sharedStrings.xml><?xml version="1.0" encoding="utf-8"?>
<sst xmlns="http://schemas.openxmlformats.org/spreadsheetml/2006/main" count="2454" uniqueCount="758">
  <si>
    <t>CEP</t>
  </si>
  <si>
    <t>CED</t>
  </si>
  <si>
    <t>CEF</t>
  </si>
  <si>
    <t>COA</t>
  </si>
  <si>
    <t>CPC</t>
  </si>
  <si>
    <t>CATHIS</t>
  </si>
  <si>
    <t>CPUA</t>
  </si>
  <si>
    <t>GERGEL</t>
  </si>
  <si>
    <t>GEPLAN</t>
  </si>
  <si>
    <t>GAF</t>
  </si>
  <si>
    <t>GERTEF</t>
  </si>
  <si>
    <t>GERJUR</t>
  </si>
  <si>
    <t>SECGERAL</t>
  </si>
  <si>
    <t>MATERIAL DE ORIENTAÇÃO</t>
  </si>
  <si>
    <t>CONSULTAS PÚBLICAS</t>
  </si>
  <si>
    <t>REDES SOCIAIS</t>
  </si>
  <si>
    <t>EVENTOS INTEGRADORES</t>
  </si>
  <si>
    <t>PALESTRAS EM INSTITUIÇÕES DE ENSINO</t>
  </si>
  <si>
    <t>AÇÃO FENEA</t>
  </si>
  <si>
    <t>ÓRGÃOS PÚBLICOS</t>
  </si>
  <si>
    <t>CONDOMÍNIOS</t>
  </si>
  <si>
    <t>DIVULGAÇÃO DAS AÇÕES</t>
  </si>
  <si>
    <t>DENÚNCIAS</t>
  </si>
  <si>
    <t>EDITAIS</t>
  </si>
  <si>
    <t>VISTORIAS / AFERIÇÕES</t>
  </si>
  <si>
    <t>FEIRAS E EVENTOS</t>
  </si>
  <si>
    <t>EMPRESAS</t>
  </si>
  <si>
    <t>FISCALIZAÇÃO EM REDES SOCIAIS</t>
  </si>
  <si>
    <t>INSTITUIÇÕES DE ENSINO</t>
  </si>
  <si>
    <t>IMAGENS DE SATÉLITE</t>
  </si>
  <si>
    <t>PATRIMÔNIO CULTURAL</t>
  </si>
  <si>
    <t>AUTOMATIZAÇÃO PROCESSOS DE FISCALIZAÇÃO</t>
  </si>
  <si>
    <t>REUNIÃO DE FISCALIZAÇÃO</t>
  </si>
  <si>
    <t>SEMINÁRIO DE FISCALIZAÇÃO</t>
  </si>
  <si>
    <t>CAPACITAÇÃO DE AGENTES</t>
  </si>
  <si>
    <t>DISCUSSÃO SOBRE PENAS ALTERNATIVAS</t>
  </si>
  <si>
    <t>CAMPANHA DE DENÚNCIAS</t>
  </si>
  <si>
    <t>-</t>
  </si>
  <si>
    <t>CEAU</t>
  </si>
  <si>
    <t>2022 / 2023</t>
  </si>
  <si>
    <t>AÇÕES INSTITUCIONAIS</t>
  </si>
  <si>
    <t>Acordos e Parcerias</t>
  </si>
  <si>
    <t>1.1.1</t>
  </si>
  <si>
    <t>ÁREA TEMÁTICA</t>
  </si>
  <si>
    <t>PROGRAMA</t>
  </si>
  <si>
    <t>AÇÃO</t>
  </si>
  <si>
    <t>NOME</t>
  </si>
  <si>
    <t>OBJETIVO ESTRATÉGICO</t>
  </si>
  <si>
    <t>ORÇAMENTO ESTIMADO</t>
  </si>
  <si>
    <t>ODS</t>
  </si>
  <si>
    <t>CRONOGRAMA ESTIMADO</t>
  </si>
  <si>
    <t>OBSERVAÇÃO</t>
  </si>
  <si>
    <t>EM ANDAMENTO</t>
  </si>
  <si>
    <t>1.1.2</t>
  </si>
  <si>
    <t>ARTICULAÇÃO INTERINSTITUCIONAL COM O MPMG PARA OBTENÇÃO DE FUNDOS COM A FINALIDADE DE IMPLEMENTAÇÃO DA ATHIS</t>
  </si>
  <si>
    <t xml:space="preserve">A INICIAR </t>
  </si>
  <si>
    <t>ARTICULAÇÃO INTERINSTITUCIONAL COM A FINALIDADE DE IMPLEMENTAÇÃO DA ATHIS COMO POLÍTICA PÚBLICA LOCAL NOS MUNICÍPIOS MINEIROS</t>
  </si>
  <si>
    <t>1.1.3</t>
  </si>
  <si>
    <t>1.1.4</t>
  </si>
  <si>
    <t>PROPOR CONVÊNIOS PARA A ELABORAÇÃO DE ESTUDOS MUNICIPAIS, REGIONAIS E ESTADUAIS VOLTADOS PARA AÇÕES ESTRATÉGICAS EM ATHIS</t>
  </si>
  <si>
    <t>LEVANTAMENTO DE DADOS JUNTO AOS CARTÓRIOS PARA SUBSIDIAR AÇÕES DE REGULARIZAÇÃO FUNDIÁRIA</t>
  </si>
  <si>
    <t>1.1.5</t>
  </si>
  <si>
    <t>APROXIMAÇÃO JUNTO ÀS INSTÂNCIAS GOVERNAMENTAIS FINANCIADORAS E GESTORAS DE RECURSOS PÚBLICOS DESTINADOS À HIS</t>
  </si>
  <si>
    <t>1.1.6</t>
  </si>
  <si>
    <t>ARTICULAÇÃO DE AÇÕES EM REDE COM A CPP-CAU/BR E CATHIS DOS OUTROS CAU/UF RELACIONADAS A POLÍTICA DE ATHIS</t>
  </si>
  <si>
    <t>1.1.7</t>
  </si>
  <si>
    <t>BUSCAR NOVAS FONTES DE FOMENTO E PARCERIAS PARA OS EDITAIS DE ATHIS</t>
  </si>
  <si>
    <t>1.1.8</t>
  </si>
  <si>
    <t>AMPLIAR PARTICIPAÇÃO NO NÚCLEO DE PRÁTICAS ARQUITETÔNICAS EM PARCERIA COM A SEDESE, IAB E IAB/MG</t>
  </si>
  <si>
    <t>1.1.9</t>
  </si>
  <si>
    <t>FIRMAR NOVOS TERMOS DE COOPERAÇÃO TÉCNICA COM OS MUNICÍPIOS MINEIROS</t>
  </si>
  <si>
    <t>AMPLIAR CONVÊNIOS COM PREFEITURAS DE MINAS GERAIS COM A FINALIDADE DE IMPLEMENTAÇÃO DA ATHIS</t>
  </si>
  <si>
    <t>1.1.10</t>
  </si>
  <si>
    <t>FIRMAR TERMO DE COOPERAÇÃO TÉCNICA COM A AMM E OUTRAS ASSOCIAÇÕES DE MICRORREGIONAIS COM A FINALIDADE DE IMPLEMENTAÇÃO DA ATHIS</t>
  </si>
  <si>
    <t>1.1.11</t>
  </si>
  <si>
    <t>FIRMAR TERMO DE COOPERAÇÃO TÉCNICA COM O CONSELHO REGIONAL DE SERVIÇO SOCIAL - CRESS COM A FINALIDADE DE IMPLEMENTAÇÃO DA ATHIS</t>
  </si>
  <si>
    <t>1.1.12</t>
  </si>
  <si>
    <t>FIRMAR TERMO DE COOPERAÇÃO TÉCNICA COM O CREA/MG COM A FINALIDADE DE IMPLEMENTAÇÃO DA ATHIS</t>
  </si>
  <si>
    <t>Representações</t>
  </si>
  <si>
    <t>INCENTIVAR E ACOMPANHAR AS REPRESENTAÇÕES INSTITUCIONAIS</t>
  </si>
  <si>
    <t>ACOMPANHAR JUNTO À SECGERAL E GERGEL AS REPRESENTAÇÕES INSTITUCIONAIS, ENCAMINHANDO INFORMAÇÕES RELEVANTES AO CONSELHO</t>
  </si>
  <si>
    <t>PARTICIPAÇÃO INSTITUCIONAL EM AÇÕES SOBRE PATRIMÔNIO CULTURAL EM MUNICÍPIOS</t>
  </si>
  <si>
    <t>1.2.3</t>
  </si>
  <si>
    <t>INDICAÇÃO DE PROFISSIONAIS ARQUITETOS E URBANISTAS PARA COMPOR CONSELHOS MUNICIPAIS</t>
  </si>
  <si>
    <t>1.2.4</t>
  </si>
  <si>
    <t>INCENTIVAR A CRIAÇÃO DE COMISSÕES DE LICENCIAMENTO JUNTO AOS MUNICÍPIOS</t>
  </si>
  <si>
    <t>PROPOSTA DE FRENTE PARLAMENTAR PARA A ASSEMBLÉIA LEGISLATIVA DE MINAS GERAIS (ALMG)</t>
  </si>
  <si>
    <t>MANTER FRENTE PARLAMENTAR PARA A ASSEMBLÉIA LEGISLATIVA DE MINAS GERAIS (ALMG)</t>
  </si>
  <si>
    <t>MONITORAR (JUNTO A UMA ASSESSORIA PARLAMENTAR) A TRAMITAÇÃO DE PROJETOS DE LEI COM TEMAS RELACIONADOS À ARQUITETURA E URBANISMO</t>
  </si>
  <si>
    <t>ELENCAR PROJETOS DE LEI ESTADUAIS PARA A ATUAÇÃO DO CAU/MG REFERENTE À POLÍTICA URBANA AMBIENTAL</t>
  </si>
  <si>
    <t>ELENCAR PROJETOS DE LEI ESTADUAIS PARA A ATUAÇÃO DO CAU/MG REFERENTE À HABITAÇÃO DE INTERESSE SOCIAL</t>
  </si>
  <si>
    <t>PROPOR SOLUÇÃO DE HABITAÇÃO SOCIAL EM EDIFICAÇÕES DESOCUPADAS</t>
  </si>
  <si>
    <t>PROPOSIÇÃO DE AÇÕES DE REGULARIZAÇÃO FUNDIÁRIA</t>
  </si>
  <si>
    <t>Trabalho e Desenvolvimento Profissional</t>
  </si>
  <si>
    <t>1.3.1</t>
  </si>
  <si>
    <t>AÇÃO DE FOMENTO A ESTÁGIOS E AO PRIMEIRO EMPREGO</t>
  </si>
  <si>
    <t>UNIDADE</t>
  </si>
  <si>
    <t xml:space="preserve">EM ANDAMENTO </t>
  </si>
  <si>
    <t>1.3.2</t>
  </si>
  <si>
    <t>CURSOS GRATUITOS PARA PROFISSIONAIS REGULARES COM O CAU</t>
  </si>
  <si>
    <t>1.3.3</t>
  </si>
  <si>
    <t>CONVÊNIOS PARA QUALIFICAR E CAPACITAR PROFISSIONAIS ARQUITETOS(AS) E URBANISTAS PARA ATUAR EM REGULARIZAÇÃO FUNDIÁRIA</t>
  </si>
  <si>
    <t>1.3.4</t>
  </si>
  <si>
    <t>AÇÃO QUE AMPLIE O ACESSO A PLATAFORMAS DIGITAIS, SOFTWARES E APLICATIVOS POR PROFISSIONAIS ARQUITETOS(AS) E URBANISTAS DO ESTADO DE MINAS GERAIS</t>
  </si>
  <si>
    <t>CRIAÇÃO DE UM CANAL PARA OFERTA E PROCURA DE VAGAS DE TRABALHO E ESTÁGIO</t>
  </si>
  <si>
    <t>CURSO ONLINE APROVAÇÃO DE PROJETOS E LICENCIAMENTO JUNTO À PBH</t>
  </si>
  <si>
    <t>CICLO PARA CAPACITAÇÃO DE ESCRITÓRIOS - MÓDULO I</t>
  </si>
  <si>
    <t>1.3.7.1</t>
  </si>
  <si>
    <t>1.3.7.2</t>
  </si>
  <si>
    <t>CICLO PARA CAPACITAÇÃO DE ESCRITÓRIOS - MÓDULO II</t>
  </si>
  <si>
    <t>CICLO PARA CAPACITAÇÃO DE ESCRITÓRIOS - MÓDULO III</t>
  </si>
  <si>
    <t>CICLO PARA CAPACITAÇÃO DE ESCRITÓRIOS - MÓDULO IV</t>
  </si>
  <si>
    <t>CICLO PARA CAPACITAÇÃO DE ESCRITÓRIOS - MÓDULO V</t>
  </si>
  <si>
    <t>CICLO PARA CAPACITAÇÃO DE ESCRITÓRIOS - MÓDULO VI</t>
  </si>
  <si>
    <t>CICLO PARA CAPACITAÇÃO DE ESCRITÓRIOS - MÓDULO VII</t>
  </si>
  <si>
    <t>1.3.6.1</t>
  </si>
  <si>
    <t>REALIZAR OFICINAS VIRTUAIS DE QUESTÕES RELACIONADAS AO SICCAU</t>
  </si>
  <si>
    <t>REALIZAR OFICINAS VIRTUAIS DE TABELA DE HONORÁRIOS</t>
  </si>
  <si>
    <t>APRIMORAR O EDITAL PARA CHAMADA PÚBLICA PARA CREDENCIAMENTO DE BENEFÍCIOS</t>
  </si>
  <si>
    <t>ACOMPANHAR JUNTO À COA O APRIMORAMENTO DO EDITAL DE CREDENCIAMENTO</t>
  </si>
  <si>
    <t>LISTA DE PREFEITURAS</t>
  </si>
  <si>
    <t>QUADRO DE EMPRESAS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</si>
  <si>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</si>
  <si>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</si>
  <si>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</si>
  <si>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</si>
  <si>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</si>
  <si>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</si>
  <si>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</si>
  <si>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</si>
  <si>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1.3.5.1</t>
  </si>
  <si>
    <t>1.4.1</t>
  </si>
  <si>
    <t>1.4.2</t>
  </si>
  <si>
    <t>1.4.3</t>
  </si>
  <si>
    <t>1.4.4</t>
  </si>
  <si>
    <t>1.4.5</t>
  </si>
  <si>
    <t>1.4.6.1</t>
  </si>
  <si>
    <t>1.4.6.2</t>
  </si>
  <si>
    <t>1.4.6.3</t>
  </si>
  <si>
    <t>1.4.6.4</t>
  </si>
  <si>
    <t>1.4.6.5</t>
  </si>
  <si>
    <t>1.4.6.6</t>
  </si>
  <si>
    <t>1.4.6.7</t>
  </si>
  <si>
    <t>1.4.7.1</t>
  </si>
  <si>
    <t>1.4.7.2</t>
  </si>
  <si>
    <t>1.4.8</t>
  </si>
  <si>
    <t>1.4.9</t>
  </si>
  <si>
    <t>1.4.10</t>
  </si>
  <si>
    <t>1.5.1</t>
  </si>
  <si>
    <t>CONCURSOS ANUAIS PARA ARQUITETOS(AS) E URBANISTAS RECÉM-FORMADOS(AS)</t>
  </si>
  <si>
    <t>EDITAL DE BOAS PRÁTICAS NA ARQUITETURA E URBANISMO NO CAMPO DA POLÍTICA URBANA E AMBIENTAL</t>
  </si>
  <si>
    <t>EDITAL PARA O DESENVOLVIMENTO DE CONTEÚDO PEDAGÓGICO PARA ENSINO FUNDAMENTAL E MÉDIO SOBRE POLÍTICA URBANA E AMBIENTAL</t>
  </si>
  <si>
    <t>EDITAL OU ATRAVÉS DE EMPRESA CONTRATADA PARA A ELABORAÇÃO DE CARTILHAS COM TEMÁTICAS DIVERSAS DE POLÍTICA URBANA E AMBIENTAL</t>
  </si>
  <si>
    <t>CONCLUÍDA</t>
  </si>
  <si>
    <t>1.5.5.1</t>
  </si>
  <si>
    <t>1.5.5.2</t>
  </si>
  <si>
    <t>FORMATAR EDITAL DE PATROCÍNIO NA MODALIDADE PATRIMÔNIO CULTURAL – 2021 / 2022 / 2023</t>
  </si>
  <si>
    <t>FORMATAR EDITAL DE PATROCÍNIO NA MODALIDADE ENTIDADES ESTADUAIS DE ARQUITETURA E URBANISMO– 2021 / 2022 / 2023</t>
  </si>
  <si>
    <t>1.5.8</t>
  </si>
  <si>
    <t>RESPONDER PEDIDOS DE ESCLARECIMENTO SOBRE EDITAIS DE PATROCÍNIO</t>
  </si>
  <si>
    <t>ANÁLISE DAS PRESTAÇÕES DE CONTAS DOS EDITAIS DE PATROCÍNIO DO CAU/MG</t>
  </si>
  <si>
    <t>CPFi</t>
  </si>
  <si>
    <t>DEFINIR OUTRAS ESTRATÉGIAS DE ALOCAÇÃO DOS RECURSOS DESTINADOS À ATHIS</t>
  </si>
  <si>
    <t>COMUNICAÇÃO</t>
  </si>
  <si>
    <t>Campanhas</t>
  </si>
  <si>
    <t>2.1.1</t>
  </si>
  <si>
    <t>2.1.2</t>
  </si>
  <si>
    <t>2.1.3</t>
  </si>
  <si>
    <t>2.1.4</t>
  </si>
  <si>
    <t>2.1.5</t>
  </si>
  <si>
    <t>ELABORAÇÃO DE UMA PROPOSTA DE CAMPANHA DE ÉTICA PROFISSIONAL</t>
  </si>
  <si>
    <t>EXECUÇÃO DA CAMPANHA DE ÉTICA PROFISSIONAL EM 2022</t>
  </si>
  <si>
    <t>2.1.6</t>
  </si>
  <si>
    <t>EXECUÇÃO DA CAMPANHA DE ÉTICA PROFISSIONAL EM 2023</t>
  </si>
  <si>
    <t>2.1.7</t>
  </si>
  <si>
    <t>2.1.8</t>
  </si>
  <si>
    <t>DESENVOLVER COM OS ALUNOS DE ARQUITETURA, UMA CONSCIENTIZAÇÃO DAS CARREIRAS POSSÍVEIS, E FORMAS DE ATUAÇÃO</t>
  </si>
  <si>
    <t>PRODUZIR CONTEÚDO RELATIVO AS COMPETÊNCIAS REGIMENTAIS DA CPUA EM FORMATO DE DIÁLOGO – PODCAST</t>
  </si>
  <si>
    <t>PRODUZIR CONTEÚDO RELATIVO AS COMPETÊNCIAS REGIMENTAIS DA COA EM FORMATO DE DIÁLOGO – PODCAST</t>
  </si>
  <si>
    <t>2.1.10</t>
  </si>
  <si>
    <t>2.1.11</t>
  </si>
  <si>
    <t>CAMPANHA SOBRE ARQUITETURA E URBANISMO EM JORNAL</t>
  </si>
  <si>
    <t>DIVULGAR AS AÇÕES DAS ENTIDADES NOS CANAIS DE COMUNICAÇÃO DO CAU/MG</t>
  </si>
  <si>
    <t>2.1.14</t>
  </si>
  <si>
    <t>INSTITUIÇÃO DE PROGRAMA DE EDUCAÇÃO PARA ESCOLAS</t>
  </si>
  <si>
    <t>PLANO DE COMUNICAÇÃO</t>
  </si>
  <si>
    <t>2.1.15</t>
  </si>
  <si>
    <t>ASCOM</t>
  </si>
  <si>
    <t>PRESENÇA NAS REDES SOCIAIS</t>
  </si>
  <si>
    <t>2.1.16</t>
  </si>
  <si>
    <t>2.1.17</t>
  </si>
  <si>
    <t>CAMPANHA - APRESENTAR O CAU/MG</t>
  </si>
  <si>
    <t>2.1.18</t>
  </si>
  <si>
    <t>CAMPANHAS - ATHIS</t>
  </si>
  <si>
    <t>2.1.19</t>
  </si>
  <si>
    <t>CAMPANHAS - VALORIZAÇÃO E RECONHECIMENTO</t>
  </si>
  <si>
    <t>APLICATIVO DO CAU/MG</t>
  </si>
  <si>
    <t>REDE WHATSAPP DE COMUNICAÇÃO DO CAU/MG</t>
  </si>
  <si>
    <t>Publicações</t>
  </si>
  <si>
    <t>2.2.1</t>
  </si>
  <si>
    <t>2.2.2</t>
  </si>
  <si>
    <t>2.2.3</t>
  </si>
  <si>
    <t>2.2.4</t>
  </si>
  <si>
    <t>2.2.5</t>
  </si>
  <si>
    <t>2.2.6</t>
  </si>
  <si>
    <t>CADERNO DE ORIENTAÇÕES E DE NORMATIVOS INTERNOS DA CPFI PARA OS CONSELHEIROS E FUNCIONÁRIOS DO CAU/MG</t>
  </si>
  <si>
    <t>REABRIR SEÇÃO DE PLANEJAMENTO URBANO E AMBIENTAL NO SÍTO ELETRÔNICO DO CAU/MG</t>
  </si>
  <si>
    <t>CARTILHA DE EXPERIMENTO PARA OS CONSELHOS DO PATRIMÔNIO CULTURAL</t>
  </si>
  <si>
    <t>MANUAL DE ORIENTAÇÃO AOS MUNICÍPIOS PARA CONTRATAÇÃO DE CONSULTORIAS DO ICMS PATRIMÔNIO CULTURAL</t>
  </si>
  <si>
    <t>EVENTOS</t>
  </si>
  <si>
    <t>3.1.1</t>
  </si>
  <si>
    <t>3.1.2</t>
  </si>
  <si>
    <t>3.1.3</t>
  </si>
  <si>
    <t>3.1.4</t>
  </si>
  <si>
    <t>PARTICIPAÇÃO DO CAU/MG NAS COLAÇÕES DE GRAU DOS CURSOS DE ARQUITETURA E URBANISMO DO ESTADO DE MINAS GERAIS</t>
  </si>
  <si>
    <t>PROPOSTA DE UM SEMINÁRIO ENTRE A CPFI-CAU/BR E AS CPFI-CAU/UF</t>
  </si>
  <si>
    <t>3.1.6</t>
  </si>
  <si>
    <t>II SEMINÁRIO LEGISLATIVO ALMG E CAU/MG (2022)</t>
  </si>
  <si>
    <t>3.1.7</t>
  </si>
  <si>
    <t>III SEMINÁRIO LEGISLATIVO ALMG E CAU/MG (2023)</t>
  </si>
  <si>
    <t>3.1.8</t>
  </si>
  <si>
    <t>PARTICIPAÇÃO DO CAU/MG NA UIA 2021</t>
  </si>
  <si>
    <t>3.1.9</t>
  </si>
  <si>
    <t>3.1.10</t>
  </si>
  <si>
    <t>2° SEMINÁRIO CONJUNTO DAS COMISSÕES ESPECIAIS (2021)</t>
  </si>
  <si>
    <t>3° SEMINÁRIO CONJUNTO DAS COMISSÕES ESPECIAIS (2022)</t>
  </si>
  <si>
    <t>3.1.14</t>
  </si>
  <si>
    <t>4° SEMINÁRIO CONJUNTO DAS COMISSÕES ESPECIAIS (2023)</t>
  </si>
  <si>
    <t>3.1.15</t>
  </si>
  <si>
    <t>PARTICIPAÇÃO DO CAU/MG NO CONGRESSO MINEIRO DE MUNICÍPIOS DA ASSOCIAÇÃO MINEIRA DE MUNICÍPIOS (AMM) - 2022</t>
  </si>
  <si>
    <t>3.1.16</t>
  </si>
  <si>
    <t>PARTICIPAÇÃO DO CAU/MG NO CONGRESSO MINEIRO DE MUNICÍPIOS DA ASSOCIAÇÃO MINEIRA DE MUNICÍPIOS (AMM) - 2023</t>
  </si>
  <si>
    <t>3.1.17</t>
  </si>
  <si>
    <t>3.1.18</t>
  </si>
  <si>
    <t>3.1.19</t>
  </si>
  <si>
    <t>3.1.20</t>
  </si>
  <si>
    <t>OFICINAS DE CAPACITAÇÃO EM PATRIMÔNIO CULTURAL PARA ÓRGÃOS DE ADMINISTRAÇÃO MUNICIPAL E CONSELHEIROS MUNICIPAIS DE PATRIMÔNIO CULTURAL</t>
  </si>
  <si>
    <t>3.1.21</t>
  </si>
  <si>
    <t>AÇÃO SOBRE PATRIMÔNIO CULTURAL NA CIDADE DE OLIVEIRA/MG</t>
  </si>
  <si>
    <t>3.1.22</t>
  </si>
  <si>
    <t>EVENTO ON-LINE "O TRABALHO DO ARQUITETO E URBANISTA E O PAPEL DAS ENTIDADES DE ARQUITETURA E URBANISMO".</t>
  </si>
  <si>
    <t>EVENTO ON-LINE SOBRE CONCURSOS DE ARQUITETURA E URBANISMO</t>
  </si>
  <si>
    <t>3.1.23</t>
  </si>
  <si>
    <t>EVENTO ON-LINE COM APOIO DOS CEAUS – CAU/UFS: RESOLUÇÃO 64</t>
  </si>
  <si>
    <t>3.1.24</t>
  </si>
  <si>
    <t>3.1.25</t>
  </si>
  <si>
    <t>EVENTO ON-LINE PARA DISCUSSÃO SOBRE SALÁRIO-MÍNIMO PROFISSIONAL PARA ESTATUTÁRIOS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</si>
  <si>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</si>
  <si>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</si>
  <si>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</si>
  <si>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</si>
  <si>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</si>
  <si>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</si>
  <si>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</si>
  <si>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</si>
  <si>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</si>
  <si>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</si>
  <si>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EVENTO ON-LINE REFORMA ADMINISTRATIVA E ARQUITETURA E URBANISMO COMO CARREIRA DE ESTADO</t>
  </si>
  <si>
    <t>EVENTO ON-LINE ARQUITETURA E URBANISMO E ENGENHARIAS PÚBLICAS</t>
  </si>
  <si>
    <t>EVENTO ON-LINE ESPAÇOS URBANOS RESIDUAIS</t>
  </si>
  <si>
    <t>EVENTO ONLINE ARQUITETURA E A CIDADE PARA CRIANÇAS</t>
  </si>
  <si>
    <t>EVENTO ON-LINE ARQUITETURA E A CIDADE PARA TERCEIRA IDADE</t>
  </si>
  <si>
    <t>EVENTO ON-LINE “O DESAFIO DAS ÁREAS IRREGULARES: DIREITO À CIDADE E A ATUAÇÃO DO ARQUITETO E URBANISTA”</t>
  </si>
  <si>
    <t>EVENTO ON-LINE ATHIS EM MINAS GERAIS: DESAFIOS E PERSPECTIVAS</t>
  </si>
  <si>
    <t>EVENTO ON-LINE PLANO DIRETOR BH</t>
  </si>
  <si>
    <t>EVENTO ON-LINE O PATRIMÔNIO COMO BASE PARA A REABILITAÇÃO DAS ÁREAS URBANAS CENTRAIS</t>
  </si>
  <si>
    <t>EVENTO ON-LINE QUESTÕES AMBIENTAIS: SUSTENTABILIDADE DAS EDIFICAÇÕES E DAS CIDADES</t>
  </si>
  <si>
    <t>REALIZAÇÃO ANUAL DE AUDIÊNCIA PÚBLICA VIRTUAL DE PRESTAÇÃO DE CONTAS DO CAU/MG</t>
  </si>
  <si>
    <t>Fomento e Inovação</t>
  </si>
  <si>
    <t>CAPACITAÇÃO</t>
  </si>
  <si>
    <t>Treinamentos, Reuniões e Desenvolvimento de Competências</t>
  </si>
  <si>
    <t>4.1.1</t>
  </si>
  <si>
    <t>4.1.2</t>
  </si>
  <si>
    <t>4.1.3</t>
  </si>
  <si>
    <t>4.1.4</t>
  </si>
  <si>
    <t>CONTRATAR E PROMOVER TREINAMENTO DE ATENDIMENTO AOS PÚBLICO PARA OS EMPREGADOS LOTADOS NO ATENDIMENTO</t>
  </si>
  <si>
    <t>4.1.5</t>
  </si>
  <si>
    <t>CAPACITAÇÃO DOS EMPREGADOS NA LEI GERAL DE PROTEÇÃO DE DADOS PESSOAIS (LGPD)</t>
  </si>
  <si>
    <t>4.1.6</t>
  </si>
  <si>
    <t>CAPACITAÇÃO DOS EMPREGADOS NA NOVA LEI DE LICITAÇÕES</t>
  </si>
  <si>
    <t>5.1.1</t>
  </si>
  <si>
    <t>CRIAR DEZ FÓRUNS REGIONAIS NAS REGIÕES DE PLANEJAMENTO DO ESTADO DE MINAS GERAIS</t>
  </si>
  <si>
    <t>5.1.2</t>
  </si>
  <si>
    <t>CRIAR GRUPO DE TRABALHO SOBRE MOBILIDADE URBANA</t>
  </si>
  <si>
    <t>5.1.3</t>
  </si>
  <si>
    <t>MANTER GRUPO DE TRABALHO SOBRE MOBILIDADE URBANA</t>
  </si>
  <si>
    <t>CRIAR FÓRUM DE DISCUSSÃO NA SEÇÃO DE PLANEJAMENTO URBANO E AMBIENTAL DO SÍTIO ELETRÔNICO DO CAU/MG</t>
  </si>
  <si>
    <t>5.1.4</t>
  </si>
  <si>
    <t>MANTER FÓRUM DE DISCUSSÃO NA SEÇÃO DE PLANEJAMENTO URBANO E AMBIENTAL DO SÍTIO ELETRÔNICO DO CAU/MG</t>
  </si>
  <si>
    <t>CRIAR NÚCLEO DE PRÁTICAS ARQUITETÔNICAS EM PARCERIA COM A SEDESE, IAB E IAB/MG</t>
  </si>
  <si>
    <t>5.1.5</t>
  </si>
  <si>
    <t>CONSTITUIÇÃO DE GRUPO DE TRABALHO SOBRE TECNOLOGIA NO CAU/MG</t>
  </si>
  <si>
    <t>CONSTITUIÇÃO DE GRUPO DE TRABALHO PARA DISCUTIR O FUTURO DA SEDE DO CAU/MG</t>
  </si>
  <si>
    <t>INSTITUIR COMISSÃO TEMPORÁRIA DE EQUIDADE E DIVERSIDADE</t>
  </si>
  <si>
    <t>LEVANTAMENTO DE POSSÍVEIS NECESSIDADES DE APRIMORAMENTO DE TODAS AS UNIDADES DE ESCRITÓRIOS DESCENTRALIZADOS</t>
  </si>
  <si>
    <t>5.1.2.1</t>
  </si>
  <si>
    <t>5.1.3.1</t>
  </si>
  <si>
    <t>Sistemas de Informação, Tecnologias e Infraestrutura</t>
  </si>
  <si>
    <t>5.2.1</t>
  </si>
  <si>
    <t>5.2.1.1</t>
  </si>
  <si>
    <t>5.2.1.2</t>
  </si>
  <si>
    <t>ADEQUAÇÃO DE ESPAÇOS FÍSICOS NOS ESCRITÓRIOS DESCENTRALIZADOS</t>
  </si>
  <si>
    <t>5.2.1.3</t>
  </si>
  <si>
    <t>QUALIFICAÇÃO DOS ESCRITÓRIOS DESCENTRALIZADOS</t>
  </si>
  <si>
    <t>5.2.1.4</t>
  </si>
  <si>
    <t>MEDIDAS DE IMPLEMENTAÇÃO DE TRATAMENTO E RECICLAGEM DE SÓLIDOS PARA OS ESCRITÓRIOS DESCENTRALIZADOS</t>
  </si>
  <si>
    <t>5.2.2</t>
  </si>
  <si>
    <t>AQUISIÇÃO DE EQUIPAMENTO DE VIDEOCONFERÊNCIA PARA REUNIÕES HÍBRIDAS NA SEDE</t>
  </si>
  <si>
    <t>5.2.3</t>
  </si>
  <si>
    <t>5.2.2.1</t>
  </si>
  <si>
    <t>5.2.2.2</t>
  </si>
  <si>
    <t>CONTRATAR EMPRESA DE TELEFONIA PELA INTERNET</t>
  </si>
  <si>
    <t>5.2.2.3</t>
  </si>
  <si>
    <t>CONTRATAÇÃO DE SOFTWARE PARA CONTROLE DE AÇÕES JUDICIAIS</t>
  </si>
  <si>
    <t>ELABORAR PROGRAMA DE INTEGRIDADE E TRANSPARÊNCIA</t>
  </si>
  <si>
    <t>5.2.4</t>
  </si>
  <si>
    <t>CONSTRUIR UM SISTEMA DE GESTÃO DA QUALIDADE, ATRAVÉS DE CONSULTORIAS ESPECIALIZADAS</t>
  </si>
  <si>
    <t>Gestão de Pessoas</t>
  </si>
  <si>
    <t>5.3.1</t>
  </si>
  <si>
    <t>APRECIAR O PLANO DE CARGO, CARREIRA E REMUNERAÇÃO (PCCR) DE 2017</t>
  </si>
  <si>
    <t>5.3.2</t>
  </si>
  <si>
    <t>ANALISAR O PLANO DE CARGO, CARREIRA E REMUNERAÇÃO (PCCR) REVISADO EM 2021</t>
  </si>
  <si>
    <t>PROPOR CRITÉRIOS PARA O PREENCHIMENTO DE CARGOS COMISSIONADOS E FUNÇÕES GRATIFICADAS</t>
  </si>
  <si>
    <t>Processos e Normativos Internos</t>
  </si>
  <si>
    <t>5.4.1</t>
  </si>
  <si>
    <t>5.4.2</t>
  </si>
  <si>
    <t>5.4.3</t>
  </si>
  <si>
    <t>DISCUSSÃO SOBRE RRT</t>
  </si>
  <si>
    <t>5.4.4</t>
  </si>
  <si>
    <t>GESTÃO DA ROTINA DOS PROCESSOS ÉTICO-DISCIPLINARES CONFORME RESOLUÇÃO CAU/BR N°143</t>
  </si>
  <si>
    <t>5.4.5</t>
  </si>
  <si>
    <t>REVISÃO DAS DELIBERAÇÕES DA CED-CAU/MG QUE INSTITUEM PROCEDIMENTOS NA TRAMITAÇÃO DOS PROCESSOS ÉTICO-DISCIPLINARES</t>
  </si>
  <si>
    <t>CRIAR MEDIDAS QUE IMPEÇAM O EXERCÍCIO PROFISSIONAL DE AU DECORRENTE DO ENSINO OFERTADO EM SUA TOTALIDADE A DISTÂNCIA</t>
  </si>
  <si>
    <t>5.4.6</t>
  </si>
  <si>
    <t>PROPOR CRITÉRIOS PARA A INCLUSÃO DE ENTIDADES NO COLEGIADO DE ENTIDADES ESTADUAIS DOS ARQUITETOS E URBANISTAS DO CAU (CEAU-CAU/UF</t>
  </si>
  <si>
    <t>5.4.7</t>
  </si>
  <si>
    <t>5.4.8</t>
  </si>
  <si>
    <t>PROPOSTA DE RELATÓRIO RESUMO SEMESTRAL E ANUAL DAS RECEITAS E DESPESAS DO CAU/MG</t>
  </si>
  <si>
    <t>5.4.9.1</t>
  </si>
  <si>
    <t>5.4.9.2</t>
  </si>
  <si>
    <t>AVALIAR E REVISAR A META E CRITÉRIOS DE MEDIÇÃO DO INDICADORES DE DESEMPENHO RELATIVOS À AÇÕES REALIZADAS DESTINADAS À ATHIS</t>
  </si>
  <si>
    <t>AVALIAR E REVISAR A META E CRITÉRIOS DE MEDIÇÃO DO INDICADORES DE DESEMPENHO RELATIVOS À PARTICIPAÇÃO DO CAU NA ELABORAÇÃO OU REGULAMENTAÇÃO DA LEI 11.888/08</t>
  </si>
  <si>
    <t>ACOMPANHAR A ATUALIZAÇÃO DO PORTAL DA TRANSPARÊNCIA, JUNTO AOS DEMAIS RESPONSÁVEIS DESIGNADOS PELA PRESIDÊNCIA</t>
  </si>
  <si>
    <t>5.4.10</t>
  </si>
  <si>
    <t>AMPLIAR A VINCULAÇÃO DO PLANEJAMENTO ESTRATÉGICO AOS OBJETIVOS DE DESENVOLVIMENTO SUSTENTÁVEL DA AGENDA 2030</t>
  </si>
  <si>
    <t>5.4.11</t>
  </si>
  <si>
    <t>5.4.12</t>
  </si>
  <si>
    <t>MANTER ROTINA DE ELABORAÇÃO DOS RELATÓRIOS DE GESTÃO E PRESTAÇÃO DE CONTAS, SEMESTRAL E ANUALMENTE</t>
  </si>
  <si>
    <t>APRIMORAR A DIGITALIZAÇÃO DE CORRESPONDÊNCIAS RECEBIDAS PARA ENCAMINHAMENTO DIGITAL PARA OS SETORES</t>
  </si>
  <si>
    <t>5.4.13</t>
  </si>
  <si>
    <t>5.4.14</t>
  </si>
  <si>
    <t>ACOMPANHAR MUDANÇAS NA FORMA DE INCLUSÃO DE ENTIDADES NO CEAU</t>
  </si>
  <si>
    <t>5.4.15</t>
  </si>
  <si>
    <t>COMUNICAÇÃO INTERNA</t>
  </si>
  <si>
    <t>Projeto Rotas e Frentes de Fiscalização</t>
  </si>
  <si>
    <t>SUSPENSA</t>
  </si>
  <si>
    <t>1.2.1.1</t>
  </si>
  <si>
    <t>1.2.1.2</t>
  </si>
  <si>
    <t>1.2.4.1</t>
  </si>
  <si>
    <t>1.2.8.1</t>
  </si>
  <si>
    <t>1.2.9.1</t>
  </si>
  <si>
    <t>1.3.1.1</t>
  </si>
  <si>
    <t>1.3.6</t>
  </si>
  <si>
    <t>1.3.6.2</t>
  </si>
  <si>
    <t>5.3.1.1</t>
  </si>
  <si>
    <t>1.3.8</t>
  </si>
  <si>
    <t>1.3.9</t>
  </si>
  <si>
    <t>ARTICULAÇÃO DO CAU COM AS ESCOLAS E CURSOS DE ARQUITETURA E URBANISMO</t>
  </si>
  <si>
    <t>EDITAL DE PATROCÍNIO TÉCNICO E/OU CULTURAL DE PROJETOS COM ENFOQUE NOS 20 ANOS DO ESTATUTO DA CIDADE</t>
  </si>
  <si>
    <t>2.1.9</t>
  </si>
  <si>
    <t>5.2.3.1</t>
  </si>
  <si>
    <t>APURAR IRREGULARIDADES E RESPONSABILIDADES RELACIONADAS À RESOLUÇÀO DO CAU/BR QUE DISPÕE SOBRE O ACESSO À INFORMAÇÃO</t>
  </si>
  <si>
    <t>5.2.2.1.1</t>
  </si>
  <si>
    <t>ACOMPANHAR DESDOBRAMENTOS DA PROPOSTA DE ADOÇÃO DA REALIZAÇÃO DE REUNIÕES EXTRAORDINÁRIAS POR MEIO DE VIDEOCONFERÊNCIA E CERTIFICAÇÃO DIGITAL</t>
  </si>
  <si>
    <t>5.1.6</t>
  </si>
  <si>
    <t>5.1.7</t>
  </si>
  <si>
    <t>VERIFICAR REGULARIDADE REGIMENTAL DAS ENTIDADES QUE COMPÕEM O CEAU-CAU/MG</t>
  </si>
  <si>
    <t>RESPONDER DEMANDAS RELATIVAS A RECOMENDAÇÕES DA CGU QUE COMPUSERAM PARTE DA PAUTA DO V ENCONTRO NACIONAL COA E CPFI</t>
  </si>
  <si>
    <t>PROMOVER PARCERIAS COM INSTITUIÇÕES PÚBLICAS E PRIVADAS</t>
  </si>
  <si>
    <t>CAMPANHA SOBRE OS CANAIS DE ATENDIMENTO DO CAU/MG</t>
  </si>
  <si>
    <t>CANCELADA</t>
  </si>
  <si>
    <t>SEMINÁRIO CEAU-CAU/MG</t>
  </si>
  <si>
    <t>3.1.36</t>
  </si>
  <si>
    <t>SITUAÇÃO</t>
  </si>
  <si>
    <t>3.1.37</t>
  </si>
  <si>
    <t>INFRAESTRUTURA</t>
  </si>
  <si>
    <t>Comissões Temporárias, Grupos de Trabalho e Fóruns de Discussão</t>
  </si>
  <si>
    <t>Difusão de conhecimento em eventos próprios</t>
  </si>
  <si>
    <t>INSCRIÇÃO DO CAU/MG NO 4° CIRCUITO URBANO DO PROGRAMA DAS NAÇÕES UNIDAS PARA OS ASSENTAMENTOS HUMANOS (ONU-HABITAT) - 2021</t>
  </si>
  <si>
    <t>INSCRIÇÃO DO CAU/MG NO 5° CIRCUITO URBANO DO PROGRAMA DAS NAÇÕES UNIDAS PARA OS ASSENTAMENTOS HUMANOS (ONU-HABITAT) - 2022</t>
  </si>
  <si>
    <t>INSCRIÇÃO DO CAU/MG NO 6° CIRCUITO URBANO DO PROGRAMA DAS NAÇÕES UNIDAS PARA OS ASSENTAMENTOS HUMANOS (ONU-HABITAT) - 2023</t>
  </si>
  <si>
    <t>A INICIAR</t>
  </si>
  <si>
    <t>FORMATAR EDITAL DE PATROCÍNIO NA MODALIDADE ATHIS – 2021 / 2022 / 2023 / 2024</t>
  </si>
  <si>
    <t>DIRETRIZES PARA O EDITAL DE PATROCÍNIO NA MODALIDADE ATHIS – 2021</t>
  </si>
  <si>
    <t>DIRETRIZES PARA O EDITAL DE PATROCÍNIO NA MODALIDADE ATHIS – 2022</t>
  </si>
  <si>
    <t>DIRETRIZES PARA O EDITAL DE PATROCÍNIO NA MODALIDADE ATHIS – 2023</t>
  </si>
  <si>
    <t>PROPOR AÇÃO DE CAMPANHA DE DIVULGAÇÃO DA ATHIS NO CONGRESSO MINEIRO DE MUNICÍPIOS DA ASSOCIAÇÃO MINEIRA DE MUNICÍPIOS (AMM) – 2022 / 2023</t>
  </si>
  <si>
    <t>1.2.4.3</t>
  </si>
  <si>
    <t>1.2.4.2</t>
  </si>
  <si>
    <t>2.2.7</t>
  </si>
  <si>
    <t>CRIAR HOTSITE ATHIS</t>
  </si>
  <si>
    <t>CAMPANHA, EM RÁDIO E TELEVISÃO, DE CONTEÚDO RELATIVO A SUAS COMPETÊNCIAS REGIMENTAIS 2021 / 2022 / 2023</t>
  </si>
  <si>
    <t>ANALISAR O MARCO REGULATÓRIO SANEAMENTO EM SEUS VÍNCULOS COM ATHIS</t>
  </si>
  <si>
    <t>MAPEAR AÇÕES DE ATHIS NO ESTADO DE MINAS GERAIS (EXCETO A CAPITAL BELO HORIZONTE)</t>
  </si>
  <si>
    <t>MAPEAR AÇÕES DE ATHIS EM BELO HORIZONTE</t>
  </si>
  <si>
    <t>1.3.7</t>
  </si>
  <si>
    <t>DIRETRIZES PARA O EDITAL DE PATROCÍNIO NA MODALIDADE PATRIMÔNIO CULTURAL – 2021</t>
  </si>
  <si>
    <t>DIRETRIZES PARA O EDITAL DE PATROCÍNIO NA MODALIDADE PATRIMÔNIO CULTURAL – 2022</t>
  </si>
  <si>
    <t>DIRETRIZES PARA O EDITAL DE PATROCÍNIO NA MODALIDADE PATRIMÔNIO CULTURAL – 2023</t>
  </si>
  <si>
    <t>3.1.11.2</t>
  </si>
  <si>
    <t>3.1.11.1</t>
  </si>
  <si>
    <t>3.1.12.1</t>
  </si>
  <si>
    <t>3.1.12.2</t>
  </si>
  <si>
    <t>3.1.13.1</t>
  </si>
  <si>
    <t>3.1.13.2</t>
  </si>
  <si>
    <t>III SEMINÁRIO ATHIS: EXPERIÊNCIA DOS EDITAIS DO CAU/MG</t>
  </si>
  <si>
    <t>IV SEMINÁRIO ATHIS: EXPERIÊNCIA DOS EDITAIS DO CAU/MG</t>
  </si>
  <si>
    <t>V SEMINÁRIO ATHIS: EXPERIÊNCIA DOS EDITAIS DO CAU/MG</t>
  </si>
  <si>
    <t>2.1.1.1</t>
  </si>
  <si>
    <t>2.1.9.1</t>
  </si>
  <si>
    <t>2.1.9.2</t>
  </si>
  <si>
    <t>2.1.12.1</t>
  </si>
  <si>
    <t>2.1.12.2</t>
  </si>
  <si>
    <t>2.1.13</t>
  </si>
  <si>
    <t>1.1.2.1</t>
  </si>
  <si>
    <t>1.2.2</t>
  </si>
  <si>
    <t>1.5.2.1</t>
  </si>
  <si>
    <t>1.5.2.2</t>
  </si>
  <si>
    <t>1.5.2.3</t>
  </si>
  <si>
    <t>1.5.4.1</t>
  </si>
  <si>
    <t>1.5.4.2</t>
  </si>
  <si>
    <t>1.5.4.3</t>
  </si>
  <si>
    <t>1.5.4.4</t>
  </si>
  <si>
    <t>1.5.7</t>
  </si>
  <si>
    <t>ROTINA (EM ANDAMENTO)</t>
  </si>
  <si>
    <t>AMPLIAR E MONITORAR PARCERIAS COM INSTITUIÇÕES PÚBLICAS E PRIVADAS</t>
  </si>
  <si>
    <t xml:space="preserve">REALIZAÇÃO DE SEMINÁRIO TÉCNICO OPERACIONAL DA ÁREA ADMINISTRATIVA FINANCEIRA </t>
  </si>
  <si>
    <t>1.4.11</t>
  </si>
  <si>
    <t>1.2.9.2</t>
  </si>
  <si>
    <t>AMPLIAR A RELAÇÃO DO CAU/MG COM AS PREFEITURAS, ESTIMULAR A ASSINATURA DE CONVÊNIO</t>
  </si>
  <si>
    <t>REALIZAR PESQUISA ABRANGENTE COM ARQUITETOS(AS) E URBANISTAS DO ESTADO DE MINAS GERAIS</t>
  </si>
  <si>
    <t>5.4.16</t>
  </si>
  <si>
    <t>1.3.5.2</t>
  </si>
  <si>
    <t>1.3.5.3</t>
  </si>
  <si>
    <t>1.3.5.4</t>
  </si>
  <si>
    <t>FORMATAR EDITAL DE PATROCÍNIO NA MODALIDADE POLÍTICA URBANA – 2021 / 2022 / 2023</t>
  </si>
  <si>
    <t>ROTINA (CONCLUÍDA)</t>
  </si>
  <si>
    <t>DIRETRIZES PARA O EDITAL DE PATROCÍNIO NA MODALIDADE ENTIDADES ESTADUAIS DE ARQUITETURA E URBANISMO -2021 /2022/ 2023</t>
  </si>
  <si>
    <t>2.2.8</t>
  </si>
  <si>
    <t>2.2.9</t>
  </si>
  <si>
    <t>EVENTO VIRTUAL “REQUALIFICAÇÃO E RESSIGNIFICAÇÃO DE BENS CULTURAIS”</t>
  </si>
  <si>
    <t>2S/2022</t>
  </si>
  <si>
    <t>2S/2021</t>
  </si>
  <si>
    <t>1S/2022</t>
  </si>
  <si>
    <t>2S/2021; 2S/2022; 2S/2023</t>
  </si>
  <si>
    <t>2S/2022; 2S/2023</t>
  </si>
  <si>
    <t>1S/2022; 1S/2023</t>
  </si>
  <si>
    <t>2S/2021; 1S/2022; 1S/2023</t>
  </si>
  <si>
    <t>1S/2021</t>
  </si>
  <si>
    <t>1S/2023</t>
  </si>
  <si>
    <t>1S/2021; 1S/2022; 1S/2023</t>
  </si>
  <si>
    <t>1S/2022; 2S/2022</t>
  </si>
  <si>
    <t>2S/2023</t>
  </si>
  <si>
    <t>SEMESTRE/ANO</t>
  </si>
  <si>
    <t>1S/2022; 2S/2022; 1S/2023; 2S/2023</t>
  </si>
  <si>
    <t>1S/2021; 2S/2021</t>
  </si>
  <si>
    <t>1S/2021; 2S/2021; 1S/2022; 2S/2022; 1S/2023; 2S/2023</t>
  </si>
  <si>
    <t>3.1.38</t>
  </si>
  <si>
    <t>DIÁLOGOS</t>
  </si>
  <si>
    <t>2S/2021; 1S/2022; 2S/2022; 1S/2023; 2S/2023</t>
  </si>
  <si>
    <t>PROMOVER A GESTÃO DOCUMENTAL DO CAU/MG</t>
  </si>
  <si>
    <t>1.5.3.1</t>
  </si>
  <si>
    <t>1.5.3.2</t>
  </si>
  <si>
    <t>1.5.3.3</t>
  </si>
  <si>
    <t>1.5.3.4</t>
  </si>
  <si>
    <t>1.5.3.5</t>
  </si>
  <si>
    <t>1.5.6</t>
  </si>
  <si>
    <t>ODS 11 - CIDADES E COMUNIDADES SUSTENTÁVEIS</t>
  </si>
  <si>
    <t>ROTINA (EM ANDAMENTO) - cf. DELIBERAÇÃO Nº 189.5.5/2022 – CEP-CAU/MG</t>
  </si>
  <si>
    <t>AÇÃO CONTÍNUA</t>
  </si>
  <si>
    <t>A INICIAR -  cf. DELIBERAÇÃO Nº 189.5.5/2022 – CEP-CAU/MG</t>
  </si>
  <si>
    <t>2º SEMESTRE 2022</t>
  </si>
  <si>
    <t>ODS 17 - PARCERIAS E MEIOS DE IMPLEMENTAÇÃO</t>
  </si>
  <si>
    <t>ROTINA (EM ANDAMENTO) – INCORPOROU A AÇÃO 1.1.9 FISCALIZAÇÃO EM REDES SOCIAIS, DESDE A 1ª REVISÃO DO PLANO - cf. CORRESPONDÊNCIA ELETRÔNICA RECEBIDA DA CEP, EM 27/09/2021</t>
  </si>
  <si>
    <t>CANCELADA, PASSOU A INTEGRAR A AÇÃO 1.1.2, DESDE 1ª REVISÃO DO PLANO - cf. CORRESPONDÊNCIA ELETRÔNICA RECEBIDA DA CEP, EM 27/09/2021</t>
  </si>
  <si>
    <t>ODS 9 - INDÚSTRIA, INOVAÇÃO E INFRAESTRUTURA</t>
  </si>
  <si>
    <t>ODS 16 - PAZ, JUSTIÇA E INSTITUIÇÕES EFICAZES</t>
  </si>
  <si>
    <t xml:space="preserve">ROTINA (EM ANDAMENTO) - cf. DELIBERAÇÃO Nº 189.5.5/2022 – CEP-CAU/MG </t>
  </si>
  <si>
    <t>ODS 4 - EDUCAÇÃO DE QUALIDADE</t>
  </si>
  <si>
    <t>CONCLUÍDA - cf. DELIBERAÇÃO Nº 189.5.5/2022 – CEP-CAU/MG</t>
  </si>
  <si>
    <t>2º SEMESTRE 2021</t>
  </si>
  <si>
    <t>1º SEMESTRE 2022</t>
  </si>
  <si>
    <t>A INICIAR- cf. DELIBERAÇÃO Nº 189.5.5/2022 – CEP-CAU/MG</t>
  </si>
  <si>
    <t>2° SEMESTRE 2021 / 2° SEMESTRE 2022 / 2° SEMESTRE 2023</t>
  </si>
  <si>
    <t>CANCELADA – A SER INTEGRADA À AÇÃO: 1.2.7 – BUSCAR NOVAS FONTES DE FOMENTO E PARCERIAS PARA OS EDITAIS DE ATHIS, cf. DCATHIS-CAU/MG Nº 37.3.2/2022</t>
  </si>
  <si>
    <t>CANCELADA – cf. DCATHIS-CAU/MG Nº 37.3.2/2022</t>
  </si>
  <si>
    <t>CANCELADA – A SER INTEGRADA À AÇÃO: 2.2.7 –CRIAR HOTSITE ATHIS, cf. DCATHIS-CAU/MG Nº 37.3.2/2022</t>
  </si>
  <si>
    <t>CANCELADA - OS DADOS CONTIDOS NOS CARTÓRIOS NÃO ABRAGEM OS LOTEAMENTOS INFORMAIS - cf. DCATHIS-CAU/MG Nº 29.3.2/2021</t>
  </si>
  <si>
    <t>EM ANDAMENTO – cf. DCATHIS N. 37.3.2/2022.</t>
  </si>
  <si>
    <t>1° SEMESTRE 2022 - 2° SEMESTRE 2022</t>
  </si>
  <si>
    <t>EM ANDAMENTO – PASSOU A SER INTEGRADA PELA AÇÃO: 1.2.2 –ARTICULAÇÃO INTERINSTITUCIONAL COM O MPMG PARA OBTENÇÃO DE FUNDOS COM A FINALIDADE DE IMPLEMENTAÇÃO DA ATHIS, AÇÃO: 1.2.5 – APROXIMAÇÃO JUNTO ÀS INSTÂNCIAS GOVERNAMENTAIS FINANCIADORAS E GESTORAS DE RECURSOS PÚBLICOS DESTINADOS À HIS, AÇÃO: 1.3.7 – ANALISAR O MARCO REGULATÓRIO SANEAMENTO EM SEUS VÍNCULOS COM ATHIS - cf. DCATHIS-CAU/MG Nº 37.3.2/2022</t>
  </si>
  <si>
    <t>ODS 10 - REDUÇÃO DAS DESIGUALDADES</t>
  </si>
  <si>
    <t>2° SEMESTRE 2022</t>
  </si>
  <si>
    <t>2° SEMESTRE/2022 - 1° SEMESTRE/2023</t>
  </si>
  <si>
    <t>2S/2022; 1S/2023; 1S/2023</t>
  </si>
  <si>
    <t>EM ANDAMENTO – cf. DCATHIS-CAU/MG Nº 37.3.2/2022</t>
  </si>
  <si>
    <t>SUSPENSA – DEPENDE DA REALIZAÇÃO DA AÇÃO: 1.2.8 – CRIAR NÚCLEO DE PRÁTICAS ARQUITETÔNICAS EM PARCERIA COM A SEDESE, IAB E IAB/MG, cf. DCATHIS-CAU/MG Nº 37.3.2/2022</t>
  </si>
  <si>
    <t>SUSPENSA – DEPENDE DOS RESULTADOS DE APROXIMAÇÃO INSTITUCIONAL DA AÇÃO: 2.1.16 – PROPOR AÇÃO DE CAMPANHA DE DIVULGAÇÃO DA ATHIS NO CONGRESSO MINEIRO DE MUNICÍPIOS DA ASSOCIAÇÃO MINEIRA DE MUNICÍPIOS (AMM) –2022 / 2023, cf. DCATHIS-CAU/MG Nº 37.3.2/2022</t>
  </si>
  <si>
    <t>SUSPENSA – DEPENDE DOS AVANÇOS DAS NEGOCIAÇÕES DIRETAS ENTRE PRESIDÊNCIA E AMM, cf. DCATHIS-CAU/MG Nº 37.3.2/2022</t>
  </si>
  <si>
    <t>A INICIAR – cf. DCATHIS-CAU/MG Nº 37.3.2/2022</t>
  </si>
  <si>
    <t>A INICIAR – cf. DCATHIS-CAU/MG Nº 35.3.2/2022</t>
  </si>
  <si>
    <t>1º SEMESTRE 2023</t>
  </si>
  <si>
    <t>SUSPENSA - TRATA-SE DE ATRIBUIÇÃO DE ASSESSORIA TÉCNICA ESPECÍFICA. ESTA AÇÃO ESTARÁ SUSPENSA ATÉ A INSTITUIÇÃO DE PROCEDIMENTOS PARA O CUMPRIMENTO DESSA COMPETÊNCIA REGIMENTAL, cf. DCATHIS-CAU/MG Nº 37.3.2/2022</t>
  </si>
  <si>
    <t>CANCELADA – INCORPORADA NA AÇÃO: 1.2.7 – BUSCAR NOVAS FONTES DE FOMENTO E PARCERIAS PARA OS EDITAIS DE ATHIS, cf. DCATHIS-CAU/MG Nº 37.3.2/2022</t>
  </si>
  <si>
    <t>CANCELADA - SERÁ INCORPORADA NAS DISCUSSÕES FEITAS NOS EVENTOS, REUNIÕES E PARCERIAS COM ENTIDADES, cf. DCATHIS-CAU/MG Nº 29.3.2/2021</t>
  </si>
  <si>
    <t>CANCELADA – cf. PROTOCOLO SICCAU Nº 1510105/2022</t>
  </si>
  <si>
    <t>A INICIAR, COLAÇÕES DE GRAU ESTÃO OCORRENDO À DISTÂNCIA COMO MEDIDA DE PREVENÇÃO À COVID-19 - D.CEF-CAU/MG Nº 155-3.7-2022</t>
  </si>
  <si>
    <t>2º SEMESTRE 2021 (NÃO REALIZADA) / 2022 / 2023</t>
  </si>
  <si>
    <t>NÃO DEPENDE DE ORÇAMENTO ESPECÍFICO</t>
  </si>
  <si>
    <t>2º SEMESTRE 2021 / 2022 / 2023</t>
  </si>
  <si>
    <t>EM ANDAMENTO - D.CEF-CAU/MG Nº 155-3.7-2022</t>
  </si>
  <si>
    <t>AÇÃO CONTÍNUA (TRIMESTRAL)</t>
  </si>
  <si>
    <t>ROTINA (EM ANDAMENTO) - DCOA-CAU/MG Nº 221.3.3/2021</t>
  </si>
  <si>
    <t>SUSPENSA- DCOA-CAU/MG Nº 221.3.3/2021</t>
  </si>
  <si>
    <t>1° SEMESTRE 2021 / 2° SEMESTRE 2021</t>
  </si>
  <si>
    <t>CONCLUÍDA - cf. DELIBERAÇÃO CPC N. 17/2021 (27-3.2.2021)</t>
  </si>
  <si>
    <t>1° SEMESTRE 2022 / 1° SEMESTRE 2023</t>
  </si>
  <si>
    <t>1o SEMESTRE 2022 – 2o SEMESTRE 2022 (MARÇO A NOVEMBRO DE 2022)</t>
  </si>
  <si>
    <t>EM ANDAMENTO - DCPUA-CAU/MG Nº 069.1/2022</t>
  </si>
  <si>
    <t>1° SEMESTRE 2022 - 2° SEMESTRE 2022 (MARÇO A NOVEMBRO DE 2022)</t>
  </si>
  <si>
    <t>2° SEMESTRE 2021 / 1° SEMESTRE 2022 / 1° SEMESTRE 2023</t>
  </si>
  <si>
    <t>SUSPENSA, POIS DEPENDE DA ATUAÇÃO DE ASSESSORIA PARLAMENTAR</t>
  </si>
  <si>
    <t>1.3.9.1</t>
  </si>
  <si>
    <t>1.3.9.2</t>
  </si>
  <si>
    <t>CAU NAS ESCOLAS 2022</t>
  </si>
  <si>
    <t>CAU NAS ESCOLAS 2023</t>
  </si>
  <si>
    <t>A SER ESTIMADO PELA GERÊNCIA ADMINISTRATIVA E FINANCEIRA</t>
  </si>
  <si>
    <t>1o E 2o SEMESTRE 2023</t>
  </si>
  <si>
    <t>1o E 2o SEMESTRE 2022</t>
  </si>
  <si>
    <t>1S/2023; 2S/2023</t>
  </si>
  <si>
    <t>EM ANDAMENTO – AÇÃO INCLUÍDA NA 2ª REVISÃO DO PLANO DE AÇÃO, cf. D.CEF-CAU/MG Nº 155-3.7-2022</t>
  </si>
  <si>
    <t>A INICIAR – AÇÃO INCLUÍDA NA 2ª REVISÃO DO PLANO DE AÇÃO, cf. D.CEF-CAU/MG Nº 155-3.7-2022</t>
  </si>
  <si>
    <t>1.4.7.3</t>
  </si>
  <si>
    <t>CAPACITAÇÃO SOBRE TABELA DE HONORÁRIOS DO CAU</t>
  </si>
  <si>
    <t>A INICIAR – AÇÃO INCLUÍDA NA 2ª REVISÃO DO PLANO DE AÇÃO, cf. PROTOCOLO SICCAU Nº 1510105/2022</t>
  </si>
  <si>
    <t>1° SEMESTRE 2022</t>
  </si>
  <si>
    <t>ODS 8 - TRABALHO DECENTE E CRESCIMENTO ECONÔMICO</t>
  </si>
  <si>
    <t>A INICIAR – EM DISCUSSÃO COM CAU/BR E OUTROS CAU/UF, D.CEF-CAU/MG Nº 155-3.7-2022</t>
  </si>
  <si>
    <t>A INICIAR- D.CEF-CAU/MG Nº 155-3.7-2022</t>
  </si>
  <si>
    <t>CANCELADA- DCOA-CAU/MG Nº 221.3.3/2021</t>
  </si>
  <si>
    <t>EM ANDAMENTO - DCPUA-CAU/MG Nº 069-1/2022</t>
  </si>
  <si>
    <t>CUSTO INCLUÍDO NO CONTRATO EMPRESA DE GRAVAÇÃO E TRANSMISSÃO</t>
  </si>
  <si>
    <t>A INICIAR - MEM. GERTEF Nº 018/2022–CAU/MG</t>
  </si>
  <si>
    <t>1° SEMESTRE 2021</t>
  </si>
  <si>
    <t>CONCLUÍDA – cf. DCATHIS-CAU/MG Nº 29.3.2/2021</t>
  </si>
  <si>
    <t>CONCLUÍDA – cf. DCATHIS-CAU/MG Nº 34.3.1/2022</t>
  </si>
  <si>
    <t>CANCELADA – A EXECUÇÃO DESTA AÇÃO NÃO COMPREENDE O TRIÊNIO, cf. DCATHIS-CAU/MG Nº 37.3.2/2022</t>
  </si>
  <si>
    <t>CANCELADA – SERÁ INCORPORADA NOS DEBATES DA AÇÃO: 1.2.7 – BUSCAR NOVAS FONTES DE FOMENTO E PARCERIAS PARA OS EDITAIS DE ATHIS, cf. DCATHIS-CAU/MG Nº 37.3.2/2022</t>
  </si>
  <si>
    <t>CANCELADA – cf. CORRESPONDÊNCIA ELETRÔNICA CEAU DE 03/09/2021</t>
  </si>
  <si>
    <t>A INICIAR - D.CEF-CAU/MG Nº 155-3.7-2022</t>
  </si>
  <si>
    <t>1.5.9</t>
  </si>
  <si>
    <t>1.5.10</t>
  </si>
  <si>
    <t>1.5.11</t>
  </si>
  <si>
    <t>PRÊMIO TCC 2021</t>
  </si>
  <si>
    <t>PRÊMIO TCC 2022</t>
  </si>
  <si>
    <t>PRÊMIO TCC 2023</t>
  </si>
  <si>
    <t>2021 (CONCLUÍDA)</t>
  </si>
  <si>
    <t>CONCLUÍDA – AÇÃO INCLUÍDA NA 2ª REVISÃO DO PLANO DE AÇÃO, cf. D.CEF-CAU/MG Nº 155-3.7-2022</t>
  </si>
  <si>
    <t>2o SEMESTRE 2022</t>
  </si>
  <si>
    <t>2o SEMESTRE 2023</t>
  </si>
  <si>
    <t>2021 (CONCLUÍDA) / 2023 (A INICIAR)</t>
  </si>
  <si>
    <t>CONCLUÍDA - DEPENDE DE OUTRO ÓRGÃO COLEGIADO PARA RETOMAR</t>
  </si>
  <si>
    <t>1° SEMESTRE 2021 (CONCLUÍDA); 1° SEMESTRE 2022 (CONCLUÍDA); 2° SEMESTRE 2022 - 1° SEMESTRE 2023 (A INICIAR)</t>
  </si>
  <si>
    <t>CONCLUÍDA - DCOA-CAU/MG Nº 229.3.2/2022</t>
  </si>
  <si>
    <t>2° SEMESTRE 2021 - 1° SEMESTRE 2022 (CONCLUÍDA); 1° SEMESTRE 2022 (A INICIAR); 1° SEMESTRE 2023 (A INICIAR)</t>
  </si>
  <si>
    <t>AÇÃO CONTÍNUA (MENSALMENTE)</t>
  </si>
  <si>
    <t>2° SEMESTRE 2021</t>
  </si>
  <si>
    <t>CONCLUÍDA – cf. DPOMG Nº 0118.7.2/2021</t>
  </si>
  <si>
    <t>CONCLUÍDA – cf. DPOMG 125.7.9/2022</t>
  </si>
  <si>
    <t>1° SEMESTRE 2023</t>
  </si>
  <si>
    <t xml:space="preserve">A INICIAR – cf. CORRESPONDÊNCIA ELETRÔNICA RECEBIDA, EM 09/04/2022. </t>
  </si>
  <si>
    <t>2° SEMESTRE 2022 (31/12/2022)</t>
  </si>
  <si>
    <t>A INICIAR – cf. PROTOCOLO SICCAU Nº 1510269/2022</t>
  </si>
  <si>
    <t>EM ANDAMENTO – cf. PROTOCOLO SICCAU Nº 1510269/2022.</t>
  </si>
  <si>
    <t>CONCLUÍDA - DCPUA-CAU/MG Nº 069-1/2022</t>
  </si>
  <si>
    <t>CONCLUÍDA - DCPUA-CAU/MG Nº 64.3.3./2021</t>
  </si>
  <si>
    <t>1° SEMESTRE 2021 (CONCLUÍDA) / 1o SEMESTRE 2023 (EM ANDAMENTO)</t>
  </si>
  <si>
    <t>1S/2021; 1S/2023</t>
  </si>
  <si>
    <t>1o SEMESTRE 2021</t>
  </si>
  <si>
    <t>EM ANDAMENTO – CF. PROTOCOLO SICCAU 1º 1510033/2022</t>
  </si>
  <si>
    <t>EM ANDAMENTO - DELIBERAÇÃO Nº 070.2/2022 – CPUA-CAU/MG</t>
  </si>
  <si>
    <t>1° SEMESTRE 2022 (FINAL)</t>
  </si>
  <si>
    <t>A INICIAR – CF. PROTOCOLO SICCAU 1º 1510033/2022</t>
  </si>
  <si>
    <t>ODS 3 - SAÚDE E BEM-ESTAR</t>
  </si>
  <si>
    <t>1o SEMESTRE 2023</t>
  </si>
  <si>
    <t>2° SEMESTRE 2022 - 1° SEMESTRE 2023</t>
  </si>
  <si>
    <t>A INICIAR – cf. DCATHIS-CAU/MG Nº 37.3.2/2021</t>
  </si>
  <si>
    <t>2S/2022; 1S/2023</t>
  </si>
  <si>
    <t>A INICIAR – cf. PROTOCOLO SICCAU Nº 1510105/2022</t>
  </si>
  <si>
    <t>ROTINA – cf. PROTOCOLO SICCAU Nº 1510105/2022</t>
  </si>
  <si>
    <t>EM ANDAMENTO- DELIBERAÇÃO N° 013/2022 – CED – CAU/MG –(200-4.3.2022)</t>
  </si>
  <si>
    <t>A INICIAR – DEPENDE DA AÇÃO 2.1.10, cf. DELIBERAÇÃO N° 37/2021 – CED – CAU/MG –</t>
  </si>
  <si>
    <t>2º SEMESTRE 2023</t>
  </si>
  <si>
    <t>EM ANDAMENTO- D.CEF-CAU/MG Nº 155-3.7-2022</t>
  </si>
  <si>
    <t>NÃO INFORMADO</t>
  </si>
  <si>
    <t>1o SEMESTRE 2022; 2o SEMESTRE 2022</t>
  </si>
  <si>
    <t>A INICIAR – cf. DCEP-CAU/MG n° 189.5.5/2022</t>
  </si>
  <si>
    <t>CANCELADA – APLICÁVEL UMA VEZ, COMO ETAPA DE ELABORAÇÃO DO PLANO DE AÇÃO, cf. CORRESPONDÊNCIA ELETRÔNICA RECEBIDA DA CEP, EM 27/09/2021</t>
  </si>
  <si>
    <t>1º SEMESTRE 2021</t>
  </si>
  <si>
    <t>CONCLUÍDA – cf. CORRESPONDÊNCIA ELETRÔNICA RECEBIDA DA CEP, EM 27/09/2021</t>
  </si>
  <si>
    <t>1O SEMESTRE 2022</t>
  </si>
  <si>
    <t>AÇÃO CONTÍNUA (BIMESTRAL)</t>
  </si>
  <si>
    <t>1° SEMESTRE 2021 / 1° SEMESTRE 2022 / 1° SEMESTRE 2023</t>
  </si>
  <si>
    <t>A INICIAR – INCORPOROU A AÇÃO: 1.2.4.1 – MAPEAR AÇÕES DE ATHIS NO ESTADO DE MINAS GERAIS (EXCETO A CAPITAL BELO HORIZONTE), AÇÃO: 1.2.4.2 – MAPEAR AÇÕES DE ATHIS EM BELO HORIZONTE - cf. DCATHIS-CAU/MG Nº 37.3.2/2022</t>
  </si>
  <si>
    <t>A INICIAR - cf. DCEP-CAU/MG n° 189.5.5/2022</t>
  </si>
  <si>
    <t>ROTINA (EM ANDAMENTO) - cf. DCEP-CAU/MG n° 189.5.5/2022</t>
  </si>
  <si>
    <t>CANCELADA - cf. CORRESPONDÊNCIA ELETRÔNICA RECEBIDA, EM 09/04/2022</t>
  </si>
  <si>
    <t>EM ANDAMENTO - cf. CORRESPONDÊNCIA ELETRÔNICA RECEBIDA, EM 09/04/2022</t>
  </si>
  <si>
    <t>2o SEMESTRE 2022 (31/12/2022)</t>
  </si>
  <si>
    <t>A INICIAR – MANUAL GERAL DE ORIENTAÇÕES - CONVIDAR TAQUINHO. – CF. PROTOCOLO SICCAU Nº 1510269/2022.</t>
  </si>
  <si>
    <t>CONCLUÍDA - DCPUA-CAU/MG Nº 66.3.3/2021</t>
  </si>
  <si>
    <t>SUSPENSA POR SOLICITAÇÃO DO CAU/MG, AGUARDANDO POSICIONAMENTO - DCPUA-CAU/MG Nº 66.3.3/2021 - AGUARDAR A DISPONIBILIDADE DE MATERIAL A SER ENVIADO PELA CPUA-CAU/BR</t>
  </si>
  <si>
    <t>A INICIAR – cf. DCATHIS-CAU/MG Nº 35.3.2/2022 (NO ÂMBITO DA AÇÃO 3.1.9, 5º CIRCUITO URBANO EM CONJUNTO COM A CPUA E CPC)</t>
  </si>
  <si>
    <t>2° SEMESTRE 2023</t>
  </si>
  <si>
    <t>A INICIAR – cf. DCATHIS-CAU/MG Nº 35.3.2/2022 (NO ÂMBITO DA AÇÃO 3.1.10, 6º CIRCUITO URBANO EM CONJUNTO COM A CPUA E CPC)</t>
  </si>
  <si>
    <t>REVISAR COM APOIO DA ASS. EVENTOS PARA A REPROGRAMAÇÃO ORÇAMENTÁRIA</t>
  </si>
  <si>
    <t>A DEFINIR COM APOIO DA ASS. EVENTOS PARA A REPROGRAMAÇÃO ORÇAMENTÁRIA</t>
  </si>
  <si>
    <t>CANCELADA - cf. DCATHIS-CAU/MG Nº 37.3.2/2022 (UMA VEZ QUE O III SEMINÁRIO NÃO OCORREU, EM 2021, POIS DEPENDIA DOS CONVÊNIOS SEREM FIRMADOS COM OS PATROCINADOS, FICANDO, ENTAO O III SEMINÁRIO PARA 2022 E O IV PARA 2023).</t>
  </si>
  <si>
    <t xml:space="preserve">A INICIAR – cf. PROTOCOLO SICCAU Nº 1510105/2022.  </t>
  </si>
  <si>
    <t>CUSTO INCLUÍDO NO CENTRO DE CUSTOS DO PROJETO ROTAS</t>
  </si>
  <si>
    <t>ROTINA (EM ANDAMENTO) – cf. DCEP-CAU/MG n° 189.5.5/2022</t>
  </si>
  <si>
    <t>EM ANDAMENTO - cf. CORRESPONDÊNCIA ELETRÔNICA RECEBIDA, EM 09/04/2022.</t>
  </si>
  <si>
    <t>2º SEMESTRE 2022 (31/12/2022)</t>
  </si>
  <si>
    <t>A INICIAR - DCPUA-CAU/MG Nº 069-1/2022</t>
  </si>
  <si>
    <t>3.1.5</t>
  </si>
  <si>
    <t xml:space="preserve">CONCLUÍDA - DCPUA-CAU/MG Nº 66.3.3/2021 </t>
  </si>
  <si>
    <t>CONCLUÍDO - DCPUA-CAU/MG Nº 66.3.3/2021</t>
  </si>
  <si>
    <t>A INICIAR - DELIBERAÇÃO Nº 070.2/2022 – CPUA-CAU/MG</t>
  </si>
  <si>
    <t>A INICIAR - DCPUA-CAU/MG Nº 070-1/2022</t>
  </si>
  <si>
    <t>1° SEMESTRE 2022 (30/06/2022)</t>
  </si>
  <si>
    <t>A INICIAR, cf. PROTOCOLO SICCAU Nº 1510346/2022</t>
  </si>
  <si>
    <t>ROTINA (EM ANDAMENTO) – SOB DEMANDA, cf. DCEP-CAU/MG n° 189.5.5/2022</t>
  </si>
  <si>
    <t>A INICIAR – cf. PROTOCOLO SICCAU N. 1510355/2022</t>
  </si>
  <si>
    <t>2.1.20</t>
  </si>
  <si>
    <t>2.1.21</t>
  </si>
  <si>
    <t>CAMPANHA PUBLICITÁRIA ORIENTATIVA SOBRE SUSPENSÃO DE REGISTRO EM CASO DE INATIVIDADE E MULTA POR AUSÊNCIA NO PROCESSO ELEITORAL</t>
  </si>
  <si>
    <t>A INICIAR – AÇÃO INCLUÍDA NA 2ª REVISÃO DO PLANO DE AÇÃO cf. PROTOCOLO SICCAU Nº 1510269/2022</t>
  </si>
  <si>
    <t>CAMPANHA DE COMEMORAÇÃO DOS 10 ANOS DE FUNDAÇÃO DO SISTEMA.</t>
  </si>
  <si>
    <t>2.2.10</t>
  </si>
  <si>
    <t>GERAÇÃO DA CARTILHA EXPLICATIVA E ENCONTRO VIRTUAL/PRESENCIAL - PRESTAÇÃO DE CONTAS EDITAIS</t>
  </si>
  <si>
    <t>EM ANDAMENTO – INCLUÍDA NA 2ª REVISÃO DO PLANO DE AÇÃO, cf. PROTOCOLO SICCAU Nº 1510269/2022.</t>
  </si>
  <si>
    <t>3.1.39</t>
  </si>
  <si>
    <t>3.1.40</t>
  </si>
  <si>
    <t>3.1.41</t>
  </si>
  <si>
    <t>3.1.42</t>
  </si>
  <si>
    <t>EVENTO PREMIAÇÃO ESTUDANTIL, SEMINARIO E EXPOSIÇÃO DA PRODUÇÃO UNIVERSITARIA EM HABITAÇÃO DE INTERESSE SOCIAL</t>
  </si>
  <si>
    <t>SEMINÁRIO E CAPACITAÇÃO DE GESTORES PÚBLICOS E PROFISSIONAIS – DIREITO À ARQUITETURA – AS SOLUÇÕES POSSÍVEIS PARA HABITAÇÃO POPULAR</t>
  </si>
  <si>
    <t>FÓRUM DE COORDENADORES 2022</t>
  </si>
  <si>
    <t>FÓRUM DE COORDENADORES 2023</t>
  </si>
  <si>
    <t>3.1.43</t>
  </si>
  <si>
    <t>III SEMINÁRIO NACIONAL DE ENSINO E FORMAÇÃO</t>
  </si>
  <si>
    <t>1° SEMESTRE 2022 / 2° SEMESTRE 2022</t>
  </si>
  <si>
    <t>CANCELADA – cf. DCOA-CAU/MG N. 221.3.3/2021</t>
  </si>
  <si>
    <t>CANCELADA - cf. PROTOCOLO SICCAU Nº 1510346/2022</t>
  </si>
  <si>
    <t>CONCLUÍDA- DCOA-CAU/MG Nº 215.3.2/2021</t>
  </si>
  <si>
    <t>A INICIAR- DCOA-CAU/MG Nº 221.3.3/2021</t>
  </si>
  <si>
    <t xml:space="preserve">2° SEMESTRE 2021 </t>
  </si>
  <si>
    <t>CONCLUÍDA – cf. DCATHIS-CAU/MG Nº 30.3.1/2021</t>
  </si>
  <si>
    <t>VALOR A SER CALCULADO PELA GERÊNCIA ADMINISTRATIVA E FINANCEIRA DO CAU/MG CONSIDERANDO O PERFIL DOS CONSELHEIROS MEMBROS DA CED-CAU/MG E QUESTÕES RELACIONADAS À PANDEMIA QUE INTERFIRAM.</t>
  </si>
  <si>
    <t>EM ANDAMENTO – DELIBERAÇÃO N° 37/2021 – CED – CAU/MG –</t>
  </si>
  <si>
    <t>EM ANDAMENTO - DELIBERAÇÃO N° 37/2021 – CED – CAU/MG –</t>
  </si>
  <si>
    <t>A INICIAR - EM DISCUSSÃO COM CAU/BR E OUTROS CAU/UF, cf. D.CEF-CAU/MG Nº 155-3.7-2022</t>
  </si>
  <si>
    <t>EM ANDAMENTO - cf. DCEP-CAU/MG n° 189.5.5/2022</t>
  </si>
  <si>
    <t>CONCLUÍDA - cf. DCEP-CAU/MG n° 189.5.5/2022</t>
  </si>
  <si>
    <t>1o SEMESTRE 2023 (30/06/2023)</t>
  </si>
  <si>
    <t>A INICIAR, cf. PROTOCOLO SICCAU Nº 1510269/2022.</t>
  </si>
  <si>
    <t>EM ANDAMENTO – cf. PROTOCOLO SICCAU Nº 1510365/2022.</t>
  </si>
  <si>
    <t>CANCELADA – cf. PROTOCOLO SICCAU Nº 1510365/2022.</t>
  </si>
  <si>
    <t>CONCLUÍDA – DCOA-CAU/MG N. 221.3.3/2021</t>
  </si>
  <si>
    <t>CONCLUÍDA - cf. PORTARIA ORDINATÓRIA Nº 08, DE 18 DE MARÇO DE 2022</t>
  </si>
  <si>
    <t>CONCLUÍDA - DCOA-CAU/MG Nº 221.3.3/2021</t>
  </si>
  <si>
    <t>EM ANDAMENTO - cf. PROTOCOLO SICCAU Nº 1510346/2022</t>
  </si>
  <si>
    <t>EM ANDAMENTO, cf. PROTOCOLO SICCAU Nº 1510346/2022</t>
  </si>
  <si>
    <t>2º SEMESTRE 2022 – 1º SEMESTRE 2023</t>
  </si>
  <si>
    <t>EM ANDAMENTO – cf. PROTOCOLO SICCAU N. 1510355/2022</t>
  </si>
  <si>
    <t>EM ANDAMENTO – cf. MEM. GERTEF Nº 018/2022–CAU/MG</t>
  </si>
  <si>
    <t>TORNAR A FISCALIZAÇÃO UM VETOR DE MELHORIA DO EXERCÍCIO DA ARQUITETURA E URBANISMO</t>
  </si>
  <si>
    <t>ESTIMULAR A PRODUÇÃO DA ARQUITETURA E URBANISMO COMO POLÍTICA DE ESTADO</t>
  </si>
  <si>
    <t>GARANTIR A PARTICIPAÇÃO DOS ARQUITETOS E URBANISTAS NO PLANEJAMENTO TERRITORIAL E NA GESTÃO URBANA;
TORNAR A FISCALIZAÇÃO UM VETOR DE MELHORIA DO EXERCÍCIO DA ARQUITETURA E URBANISMO</t>
  </si>
  <si>
    <t>ASSEGURAR A SUSTENTABILIDADE FINANCEIRA</t>
  </si>
  <si>
    <t>ESTIMULAR A PRODUÇÃO DA ARQUITETURA E URBANISMO COMO POLÍTICA DE ESTADO;
FOMENTAR O ACESSO DA SOCIEDADE À ARQUITETURA E URBANISMO.</t>
  </si>
  <si>
    <t>ESTIMULAR O CONHECIMENTO, O USO DE PROCESSOS CRIATIVOS E A DIFUSÃO DAS MELHORES PRÁTICAS EM ARQUITETURA E URBANISMO</t>
  </si>
  <si>
    <t>VALORIZAR A ARQUITETURA E URBANISMO</t>
  </si>
  <si>
    <t>GARANTIR A PARTICIPAÇÃO DOS ARQUITETOS E URBANISTAS NO PLANEJAMENTO TERRITORIAL E NA GESTÃO URBANA</t>
  </si>
  <si>
    <t>GARANTIR A PARTICIPAÇÃO DOS ARQUITETOS E URBANISTAS NO PLANEJAMENTO TERRITORIAL E NA GESTÃO URBANA;
ESTIMULAR A PRODUÇÃO DA ARQUITETURA E URBANISMO COMO POLÍTICA DE ESTADO</t>
  </si>
  <si>
    <t>APRIMORAR E INOVAR OS PROCESSOS E AS AÇÕES</t>
  </si>
  <si>
    <t>FOMENTAR O ACESSO DA SOCIEDADE À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</si>
  <si>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</si>
  <si>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URBANISMO;
TER SISTEMAS DE INFORMAÇÃO E INFRAESTRUTURA QUE VIABILIZEM A GESTÃO E O ATENDIMENTO DOS ARQUITETOS E URBANISTAS E A SOCIEDADE</t>
  </si>
  <si>
    <t>CONSTRUIR CULTURA ORGANIZACIONAL ADEQUADA À ESTRATÉGIA</t>
  </si>
  <si>
    <t>IMPACTAR SIGNIFICATIVAMENTE O PLANEJAMENTO E A GESTÃO DO TERRITÓRIO;
VALORIZAR A ARQUITETURA E URBANISMO;
ESTIMULAR O CONHECIMENTO, O USO DE PROCESSOS CRIATIVOS E A DIFUSÃO DAS MELHORES PRÁTICAS EM ARQUITETURA E URBANISMO</t>
  </si>
  <si>
    <t>ASSEGURAR A EFICÁCIA NO RELACIONAMENTO E COMUNICAÇÃO COM A SOCIEDADE</t>
  </si>
  <si>
    <t>TER SISTEMAS DE INFORMAÇÃO E INFRAESTRUTURA QUE VIABILIZEM A GESTÃO E O ATENDIMENTO DOS ARQUITETOS E URBANISTAS E A SOCIEDADE</t>
  </si>
  <si>
    <t>PROMOVER O EXERCÍCIO ÉTICO E QUALIFICADO DA PROFISSÃO</t>
  </si>
  <si>
    <t>INFLUENCIAR AS DIRETRIZES DO ENSINO DE ARQUITETURA E URBANISMO E SUA FORMAÇÃO CONTINUADA</t>
  </si>
  <si>
    <t>DESENVOLVER COMPETÊNCIAS DE DIRIGENTES E COLABORADORES</t>
  </si>
  <si>
    <t xml:space="preserve">DESENVOLVER COMPETÊNCIAS DE DIRIGENTES E COLABORADORES;
ASSEGURAR A EFICÁCIA NO ATENDIMENTO E NO RELACIONAMENTO COM OS ARQUITETOS E URBANISTAS E A SOCIEDADE
</t>
  </si>
  <si>
    <t xml:space="preserve">ODS 4 - EDUCAÇÃO DE QUALIDADE;
ODS 9 - INDÚSTRIA, INOVAÇÃO E INFRAESTRUTURA
</t>
  </si>
  <si>
    <t>ODS 4 - EDUCAÇÃO DE QUALIDADE;
ODS 8 - TRABALHO DECENTE E CRESCIMENTO ECONÔMICO;
ODS 9 - INDÚSTRIA, INOVAÇÃO E INFRAESTRUTURA</t>
  </si>
  <si>
    <t>5.2.1.5</t>
  </si>
  <si>
    <t>ADEQUAÇÃO/AQUISIÇÃO DE INFRAESTRUTURA SEDE CAU/MG - 9° E 11° ANDARES</t>
  </si>
  <si>
    <t>A INICIAR - AÇÃO INCLUÍDA NA 2ª REVISÃO DO PLANO DE AÇÃO, cf. PROTOCOLO SICCAU Nº 1510346/2022</t>
  </si>
  <si>
    <t>EM ANDAMENTO - AÇÃO INCLUÍDA NA 2ª REVISÃO DO PLANO DE AÇÃO, cf. D.CEF-CAU/MG Nº 155-3.7-2022</t>
  </si>
  <si>
    <t>CONCLUÍDA – PORTARIA ORDINATÓRIA N. 19/2021</t>
  </si>
  <si>
    <t>ODS 5 - IGUALDADE DE GÊNERO</t>
  </si>
  <si>
    <t>5.2.5</t>
  </si>
  <si>
    <t xml:space="preserve">ESTUDO PARA AQUISIÇÃO/LOCAÇÃO DE NOVOS VEÍCULOS </t>
  </si>
  <si>
    <t>A INICIAR - AÇÃO INCLUÍDA NA 2ª REVISÃO DO PLANO DE AÇÃO, cf. CORRESPONDÊNCIA ELETRÔNICA ENVIADA PELA GERGEL, EM 13/05/2022</t>
  </si>
  <si>
    <t>2.1.22</t>
  </si>
  <si>
    <t xml:space="preserve">LICITAÇÃO PARA CONTRATAÇÃO DE EMPRESA DE PUBLICIDADE </t>
  </si>
  <si>
    <t>3.1.44</t>
  </si>
  <si>
    <t xml:space="preserve">REINAUGURAÇÃO DA SEDE DO CAU/MG EM BELO HORIZONTE </t>
  </si>
  <si>
    <t>ASSEGURAR A EFICÁCIA NO ATENDIMENTO E RELACIONAMENTO COM OS ARQUITETOS E URBANISTAS E A SOCIEDADE</t>
  </si>
  <si>
    <t>5.1.8</t>
  </si>
  <si>
    <t>INSTITUIÇÃO DE OUVIDORIA NO CAU/MG</t>
  </si>
  <si>
    <t>5.4.17</t>
  </si>
  <si>
    <t>5.4.18</t>
  </si>
  <si>
    <t xml:space="preserve">REVISÃO DOS ATOS NORMATIVOS CAU/MG  </t>
  </si>
  <si>
    <t>REVISÃO DO ORGANOGRAMA E CARGOS</t>
  </si>
  <si>
    <t>REQUER UM DISPOSITIVO MÓVEL E UM CHIP COM NÚMERO PARA REALIZAR O PROCESSO. CASO JÁ TENHA DISPONÍVEL. NÃO HAVERÁ CUSTO ADICIONAL.</t>
  </si>
  <si>
    <t>(AÇÃO A SER REALIZADA COM A EMPRESA CONTRATADA PELO PREGÃO DE COMUNICAÇÃO INTEGRADA JÁ EM ANDAMENTO EM CONJUNTO COM ESTA ASSESSORIA).</t>
  </si>
  <si>
    <t>0.00 (A DEFINIR COM APOIO DA ASCOM PARA A REPROGRAMAÇÃO ORÇAMENTÁRIA)</t>
  </si>
  <si>
    <t>SEM CUSTO (0.00)</t>
  </si>
  <si>
    <t>1.500.00 (ESTIMAR JUNTO COM A ASSESSORIA DE EVENTOS)</t>
  </si>
  <si>
    <t>0.00 (A DEFINIR COM APOIO DA ASS. EVENTOS PARA A REPROGRAMAÇÃO ORÇAMENTÁRIA)</t>
  </si>
  <si>
    <t>0.00 (AÇÃO INTERNA)</t>
  </si>
  <si>
    <t>UTILIZANDO O MICROSOFT TEAMS. NÃO HAVERÁ CUSTO ADICIONAL. UMA VEZ QUE ESTÁ INCLUSO NO CSC CAU/BR (0.00)</t>
  </si>
  <si>
    <t>Count of AÇÃO</t>
  </si>
  <si>
    <t>Row Labels</t>
  </si>
  <si>
    <t>Grand Total</t>
  </si>
  <si>
    <t>Nível de Execução</t>
  </si>
  <si>
    <t>%</t>
  </si>
  <si>
    <t>TOTAL</t>
  </si>
  <si>
    <t>Realizado</t>
  </si>
  <si>
    <t>Marcador</t>
  </si>
  <si>
    <t>Complemento</t>
  </si>
  <si>
    <t>2a Revisão aprovada mediante deliberação plenária DPOMG 126.7.4/2022, de 25 de maio de 2022.</t>
  </si>
  <si>
    <t>Status das Ações</t>
  </si>
  <si>
    <t>CRONOGRAMA DE AÇÕES PREVISTAS / SEMESTRE</t>
  </si>
  <si>
    <t>(Multiple Items)</t>
  </si>
  <si>
    <t>Semestres</t>
  </si>
  <si>
    <t>2a Revisão</t>
  </si>
  <si>
    <t>1° SEM.2021</t>
  </si>
  <si>
    <t>2° SEM.2021</t>
  </si>
  <si>
    <t>1° SEM.2022</t>
  </si>
  <si>
    <t>2° SEM.2022</t>
  </si>
  <si>
    <t>1° SEM.2023</t>
  </si>
  <si>
    <t>2° SEM.2023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</si>
</sst>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sz val="11"/>
      <color rgb="FF9C5700"/>
      <name val="Calibri"/>
      <family val="2"/>
      <charset val="1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DaxCondensed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rgb="FF006871"/>
      <name val="Calibri"/>
      <family val="2"/>
      <scheme val="minor"/>
    </font>
    <font>
      <sz val="11"/>
      <color rgb="FF006871"/>
      <name val="Calibri"/>
      <family val="2"/>
      <scheme val="minor"/>
    </font>
    <font>
      <b/>
      <sz val="12"/>
      <color rgb="FF006871"/>
      <name val="Calibri"/>
      <family val="2"/>
      <scheme val="minor"/>
    </font>
    <font>
      <b/>
      <sz val="14"/>
      <color rgb="FF006871"/>
      <name val="Calibri"/>
      <family val="2"/>
      <scheme val="minor"/>
    </font>
    <font>
      <b/>
      <sz val="13"/>
      <color rgb="FF00687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rgb="FFFFEB9C"/>
        <bgColor rgb="FFFFFFCC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DCC6"/>
        <bgColor indexed="64"/>
      </patternFill>
    </fill>
    <fill>
      <patternFill patternType="solid">
        <fgColor rgb="FFFFEE93"/>
        <bgColor indexed="64"/>
      </patternFill>
    </fill>
    <fill>
      <patternFill patternType="solid">
        <fgColor rgb="FFF6AC69"/>
        <bgColor indexed="64"/>
      </patternFill>
    </fill>
    <fill>
      <patternFill patternType="solid">
        <fgColor rgb="FFFF686B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2" borderId="0" applyBorder="0" applyProtection="0"/>
    <xf numFmtId="0" fontId="3" fillId="3" borderId="0" applyBorder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9" fontId="4" fillId="0" borderId="0" xfId="4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66" fontId="4" fillId="0" borderId="0" xfId="5" applyFont="1" applyAlignment="1">
      <alignment vertical="center" wrapText="1"/>
    </xf>
    <xf numFmtId="166" fontId="4" fillId="0" borderId="0" xfId="5" applyFont="1" applyAlignment="1">
      <alignment vertical="center"/>
    </xf>
    <xf numFmtId="166" fontId="4" fillId="0" borderId="0" xfId="5" applyFont="1"/>
    <xf numFmtId="165" fontId="4" fillId="0" borderId="0" xfId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66" fontId="4" fillId="0" borderId="0" xfId="5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5" borderId="0" xfId="0" applyFont="1" applyFill="1" applyAlignment="1">
      <alignment horizontal="left" wrapText="1"/>
    </xf>
    <xf numFmtId="49" fontId="7" fillId="5" borderId="0" xfId="0" applyNumberFormat="1" applyFont="1" applyFill="1" applyAlignment="1">
      <alignment horizontal="left" wrapText="1"/>
    </xf>
    <xf numFmtId="0" fontId="7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165" fontId="6" fillId="0" borderId="0" xfId="1" applyFont="1" applyAlignment="1">
      <alignment vertical="center"/>
    </xf>
    <xf numFmtId="164" fontId="6" fillId="0" borderId="0" xfId="0" applyNumberFormat="1" applyFont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0" fontId="6" fillId="0" borderId="0" xfId="0" applyFont="1"/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/>
    <xf numFmtId="1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Alignment="1">
      <alignment wrapText="1"/>
    </xf>
    <xf numFmtId="0" fontId="6" fillId="0" borderId="0" xfId="0" quotePrefix="1" applyFont="1" applyAlignment="1">
      <alignment vertical="center" wrapText="1"/>
    </xf>
    <xf numFmtId="0" fontId="6" fillId="0" borderId="0" xfId="0" quotePrefix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quotePrefix="1" applyFont="1" applyAlignment="1">
      <alignment vertical="center" wrapText="1"/>
    </xf>
    <xf numFmtId="0" fontId="4" fillId="0" borderId="0" xfId="0" applyFont="1" applyFill="1"/>
    <xf numFmtId="165" fontId="6" fillId="0" borderId="0" xfId="1" applyFont="1" applyAlignment="1">
      <alignment vertical="center" wrapText="1"/>
    </xf>
    <xf numFmtId="0" fontId="6" fillId="0" borderId="0" xfId="0" applyNumberFormat="1" applyFont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1" fillId="6" borderId="0" xfId="0" applyFont="1" applyFill="1" applyAlignment="1">
      <alignment horizontal="left"/>
    </xf>
    <xf numFmtId="0" fontId="11" fillId="6" borderId="0" xfId="0" applyFont="1" applyFill="1"/>
    <xf numFmtId="0" fontId="0" fillId="6" borderId="0" xfId="0" applyFill="1" applyAlignment="1">
      <alignment horizontal="left"/>
    </xf>
    <xf numFmtId="0" fontId="0" fillId="6" borderId="0" xfId="0" applyFill="1"/>
    <xf numFmtId="9" fontId="0" fillId="6" borderId="0" xfId="4" applyFont="1" applyFill="1" applyBorder="1"/>
    <xf numFmtId="9" fontId="0" fillId="6" borderId="0" xfId="0" applyNumberFormat="1" applyFill="1"/>
    <xf numFmtId="166" fontId="0" fillId="6" borderId="0" xfId="5" applyFont="1" applyFill="1" applyBorder="1"/>
    <xf numFmtId="43" fontId="0" fillId="6" borderId="0" xfId="0" applyNumberFormat="1" applyFill="1"/>
    <xf numFmtId="0" fontId="12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14" fillId="6" borderId="0" xfId="0" applyFont="1" applyFill="1" applyAlignment="1">
      <alignment horizontal="center"/>
    </xf>
    <xf numFmtId="0" fontId="15" fillId="6" borderId="0" xfId="0" applyFont="1" applyFill="1"/>
    <xf numFmtId="0" fontId="16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17" fillId="6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11" fillId="7" borderId="0" xfId="0" applyFont="1" applyFill="1"/>
  </cellXfs>
  <cellStyles count="6">
    <cellStyle name="Comma" xfId="5" builtinId="3"/>
    <cellStyle name="Currency" xfId="1" builtinId="4"/>
    <cellStyle name="Excel Built-in Accent2" xfId="2" xr:uid="{00000000-0005-0000-0000-000001000000}"/>
    <cellStyle name="Excel Built-in Neutral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84DCC6"/>
      <color rgb="FFFFEE93"/>
      <color rgb="FFF6AC69"/>
      <color rgb="FFFF686B"/>
      <color rgb="FF19486A"/>
      <color rgb="FFAECCD2"/>
      <color rgb="FF00689D"/>
      <color rgb="FF56C02B"/>
      <color rgb="FF0A97D9"/>
      <color rgb="FF3F7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v>Níveis de Execução</c:v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84D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C92-4D7B-B0B9-78BB5166CB4A}"/>
              </c:ext>
            </c:extLst>
          </c:dPt>
          <c:dPt>
            <c:idx val="1"/>
            <c:bubble3D val="0"/>
            <c:spPr>
              <a:solidFill>
                <a:srgbClr val="FFEE9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92-4D7B-B0B9-78BB5166CB4A}"/>
              </c:ext>
            </c:extLst>
          </c:dPt>
          <c:dPt>
            <c:idx val="2"/>
            <c:bubble3D val="0"/>
            <c:spPr>
              <a:solidFill>
                <a:srgbClr val="F6AC6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C92-4D7B-B0B9-78BB5166CB4A}"/>
              </c:ext>
            </c:extLst>
          </c:dPt>
          <c:dPt>
            <c:idx val="3"/>
            <c:bubble3D val="0"/>
            <c:spPr>
              <a:solidFill>
                <a:srgbClr val="FF686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C92-4D7B-B0B9-78BB5166CB4A}"/>
              </c:ext>
            </c:extLst>
          </c:dPt>
          <c:dPt>
            <c:idx val="4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5C92-4D7B-B0B9-78BB5166CB4A}"/>
              </c:ext>
            </c:extLst>
          </c:dPt>
          <c:cat>
            <c:strRef>
              <c:f>Gabarito1!$A$15:$A$19</c:f>
              <c:strCache>
                <c:ptCount val="5"/>
                <c:pt idx="0">
                  <c:v>SUSPENSA</c:v>
                </c:pt>
                <c:pt idx="1">
                  <c:v>A INICIAR</c:v>
                </c:pt>
                <c:pt idx="2">
                  <c:v>EM ANDAMENTO</c:v>
                </c:pt>
                <c:pt idx="3">
                  <c:v>CONCLUÍDA</c:v>
                </c:pt>
                <c:pt idx="4">
                  <c:v>TOTAL</c:v>
                </c:pt>
              </c:strCache>
            </c:strRef>
          </c:cat>
          <c:val>
            <c:numRef>
              <c:f>Gabarito1!$B$15:$B$19</c:f>
              <c:numCache>
                <c:formatCode>General</c:formatCode>
                <c:ptCount val="5"/>
                <c:pt idx="0">
                  <c:v>46.25</c:v>
                </c:pt>
                <c:pt idx="1">
                  <c:v>46.25</c:v>
                </c:pt>
                <c:pt idx="2">
                  <c:v>46.25</c:v>
                </c:pt>
                <c:pt idx="3">
                  <c:v>46.25</c:v>
                </c:pt>
                <c:pt idx="4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92-4D7B-B0B9-78BB5166C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60"/>
      </c:doughnutChart>
      <c:pieChart>
        <c:varyColors val="1"/>
        <c:ser>
          <c:idx val="1"/>
          <c:order val="1"/>
          <c:tx>
            <c:v>Marcador</c:v>
          </c:tx>
          <c:dPt>
            <c:idx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5C92-4D7B-B0B9-78BB5166CB4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E-5C92-4D7B-B0B9-78BB5166CB4A}"/>
              </c:ext>
            </c:extLst>
          </c:dPt>
          <c:dPt>
            <c:idx val="2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0-5C92-4D7B-B0B9-78BB5166CB4A}"/>
              </c:ext>
            </c:extLst>
          </c:dPt>
          <c:val>
            <c:numRef>
              <c:f>Gabarito1!$B$30:$B$32</c:f>
              <c:numCache>
                <c:formatCode>General</c:formatCode>
                <c:ptCount val="3"/>
                <c:pt idx="0" formatCode="_-* #,##0.00_-;\-* #,##0.00_-;_-* &quot;-&quot;??_-;_-@_-">
                  <c:v>30</c:v>
                </c:pt>
                <c:pt idx="1">
                  <c:v>1.85</c:v>
                </c:pt>
                <c:pt idx="2" formatCode="_(* #,##0.00_);_(* \(#,##0.00\);_(* &quot;-&quot;??_);_(@_)">
                  <c:v>338.15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92-4D7B-B0B9-78BB5166C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Cronograma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Gabarito2!$A$27:$A$32</c:f>
              <c:strCache>
                <c:ptCount val="6"/>
                <c:pt idx="0">
                  <c:v>1° SEM.2021</c:v>
                </c:pt>
                <c:pt idx="1">
                  <c:v>2° SEM.2021</c:v>
                </c:pt>
                <c:pt idx="2">
                  <c:v>1° SEM.2022</c:v>
                </c:pt>
                <c:pt idx="3">
                  <c:v>2° SEM.2022</c:v>
                </c:pt>
                <c:pt idx="4">
                  <c:v>1° SEM.2023</c:v>
                </c:pt>
                <c:pt idx="5">
                  <c:v>2° SEM.2023</c:v>
                </c:pt>
              </c:strCache>
            </c:strRef>
          </c:cat>
          <c:val>
            <c:numRef>
              <c:f>Gabarito2!$B$27:$B$32</c:f>
              <c:numCache>
                <c:formatCode>General</c:formatCode>
                <c:ptCount val="6"/>
                <c:pt idx="0">
                  <c:v>38</c:v>
                </c:pt>
                <c:pt idx="1">
                  <c:v>50</c:v>
                </c:pt>
                <c:pt idx="2">
                  <c:v>65</c:v>
                </c:pt>
                <c:pt idx="3">
                  <c:v>97</c:v>
                </c:pt>
                <c:pt idx="4">
                  <c:v>57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9-45A1-BF59-D623775FA9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8965760"/>
        <c:axId val="508966320"/>
      </c:barChart>
      <c:catAx>
        <c:axId val="5089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66320"/>
        <c:crosses val="autoZero"/>
        <c:auto val="1"/>
        <c:lblAlgn val="ctr"/>
        <c:lblOffset val="100"/>
        <c:noMultiLvlLbl val="0"/>
      </c:catAx>
      <c:valAx>
        <c:axId val="50896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089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654050</xdr:colOff>
      <xdr:row>14</xdr:row>
      <xdr:rowOff>133350</xdr:rowOff>
    </xdr:from>
    <xdr:to>
      <xdr:col>3</xdr:col>
      <xdr:colOff>749300</xdr:colOff>
      <xdr:row>21</xdr:row>
      <xdr:rowOff>107950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52F00B0-63B6-45D4-AE0D-D327A3992873}"/>
            </a:ext>
          </a:extLst>
        </xdr:cNvPr>
        <xdr:cNvSpPr/>
      </xdr:nvSpPr>
      <xdr:spPr>
        <a:xfrm>
          <a:off x="1873250" y="2222500"/>
          <a:ext cx="1276350" cy="1263650"/>
        </a:xfrm>
        <a:prstGeom prst="ellipse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174625</xdr:colOff>
      <xdr:row>10</xdr:row>
      <xdr:rowOff>34924</xdr:rowOff>
    </xdr:from>
    <xdr:to>
      <xdr:col>3</xdr:col>
      <xdr:colOff>1828801</xdr:colOff>
      <xdr:row>26</xdr:row>
      <xdr:rowOff>31749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5C4879-6E3C-4190-9280-4DB5CE941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1016000</xdr:colOff>
      <xdr:row>14</xdr:row>
      <xdr:rowOff>127000</xdr:rowOff>
    </xdr:from>
    <xdr:to>
      <xdr:col>3</xdr:col>
      <xdr:colOff>425450</xdr:colOff>
      <xdr:row>17</xdr:row>
      <xdr:rowOff>31750</xdr:rowOff>
    </xdr:to>
    <xdr:sp macro="" textlink="Gabarito1!C30">
      <xdr:nvSpPr>
        <xdr:cNvPr id="4" name="TextBox 3">
          <a:extLst>
            <a:ext uri="{FF2B5EF4-FFF2-40B4-BE49-F238E27FC236}">
              <a16:creationId xmlns:a16="http://schemas.microsoft.com/office/drawing/2014/main" id="{F6B52583-4CC2-4643-8CD7-5754CE84C7D1}"/>
            </a:ext>
          </a:extLst>
        </xdr:cNvPr>
        <xdr:cNvSpPr txBox="1"/>
      </xdr:nvSpPr>
      <xdr:spPr>
        <a:xfrm>
          <a:off x="2235200" y="2216150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A74F4E3A-9C6B-4D1D-8E44-759AA1AE137D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t>16%</a:t>
          </a:fld>
          <a:endParaRPr lang="en-US" sz="1400" b="1"/>
        </a:p>
      </xdr:txBody>
    </xdr:sp>
    <xdr:clientData/>
  </xdr:twoCellAnchor>
  <xdr:twoCellAnchor>
    <xdr:from>
      <xdr:col>2</xdr:col>
      <xdr:colOff>654050</xdr:colOff>
      <xdr:row>15</xdr:row>
      <xdr:rowOff>139700</xdr:rowOff>
    </xdr:from>
    <xdr:to>
      <xdr:col>3</xdr:col>
      <xdr:colOff>781050</xdr:colOff>
      <xdr:row>18</xdr:row>
      <xdr:rowOff>44450</xdr:rowOff>
    </xdr:to>
    <xdr:sp macro="" textlink="$D$10">
      <xdr:nvSpPr>
        <xdr:cNvPr id="5" name="TextBox 4">
          <a:extLst>
            <a:ext uri="{FF2B5EF4-FFF2-40B4-BE49-F238E27FC236}">
              <a16:creationId xmlns:a16="http://schemas.microsoft.com/office/drawing/2014/main" id="{D6C37A03-DB24-4959-B293-301501D9BB53}"/>
            </a:ext>
          </a:extLst>
        </xdr:cNvPr>
        <xdr:cNvSpPr txBox="1"/>
      </xdr:nvSpPr>
      <xdr:spPr>
        <a:xfrm>
          <a:off x="1873250" y="2413000"/>
          <a:ext cx="13081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0A0D4A0-B58C-456D-B298-84D4CFFC1A9C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CONCLUÍDA</a:t>
          </a:fld>
          <a:endParaRPr lang="en-US" sz="1400" b="1"/>
        </a:p>
      </xdr:txBody>
    </xdr:sp>
    <xdr:clientData/>
  </xdr:twoCellAnchor>
  <xdr:twoCellAnchor>
    <xdr:from>
      <xdr:col>1</xdr:col>
      <xdr:colOff>298450</xdr:colOff>
      <xdr:row>17</xdr:row>
      <xdr:rowOff>127000</xdr:rowOff>
    </xdr:from>
    <xdr:to>
      <xdr:col>2</xdr:col>
      <xdr:colOff>279400</xdr:colOff>
      <xdr:row>20</xdr:row>
      <xdr:rowOff>31750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573671-B11D-4CAC-BB47-6FFDA8B32D45}"/>
            </a:ext>
          </a:extLst>
        </xdr:cNvPr>
        <xdr:cNvSpPr txBox="1"/>
      </xdr:nvSpPr>
      <xdr:spPr>
        <a:xfrm>
          <a:off x="908050" y="2768600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 u="none" strike="noStrike">
              <a:solidFill>
                <a:schemeClr val="bg2">
                  <a:lumMod val="75000"/>
                </a:schemeClr>
              </a:solidFill>
              <a:latin typeface="Calibri"/>
              <a:cs typeface="Calibri"/>
            </a:rPr>
            <a:t>0%</a:t>
          </a:r>
        </a:p>
      </xdr:txBody>
    </xdr:sp>
    <xdr:clientData/>
  </xdr:twoCellAnchor>
  <xdr:twoCellAnchor>
    <xdr:from>
      <xdr:col>3</xdr:col>
      <xdr:colOff>1200150</xdr:colOff>
      <xdr:row>17</xdr:row>
      <xdr:rowOff>127000</xdr:rowOff>
    </xdr:from>
    <xdr:to>
      <xdr:col>3</xdr:col>
      <xdr:colOff>1790700</xdr:colOff>
      <xdr:row>20</xdr:row>
      <xdr:rowOff>31750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7F2A9F-DF4D-48C2-A21E-4B606F72F18B}"/>
            </a:ext>
          </a:extLst>
        </xdr:cNvPr>
        <xdr:cNvSpPr txBox="1"/>
      </xdr:nvSpPr>
      <xdr:spPr>
        <a:xfrm>
          <a:off x="3600450" y="2768600"/>
          <a:ext cx="5905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 u="none" strike="noStrike">
              <a:solidFill>
                <a:schemeClr val="bg2">
                  <a:lumMod val="75000"/>
                </a:schemeClr>
              </a:solidFill>
              <a:latin typeface="Calibri"/>
              <a:cs typeface="Calibri"/>
            </a:rPr>
            <a:t>100%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76200</xdr:colOff>
      <xdr:row>3</xdr:row>
      <xdr:rowOff>62338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1964A53-E9F2-4B4F-9CAE-2CC0B9A4F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407650" cy="614788"/>
        </a:xfrm>
        <a:prstGeom prst="rect">
          <a:avLst/>
        </a:prstGeom>
      </xdr:spPr>
    </xdr:pic>
    <xdr:clientData/>
  </xdr:twoCellAnchor>
  <xdr:twoCellAnchor>
    <xdr:from>
      <xdr:col>5</xdr:col>
      <xdr:colOff>222250</xdr:colOff>
      <xdr:row>10</xdr:row>
      <xdr:rowOff>82550</xdr:rowOff>
    </xdr:from>
    <xdr:to>
      <xdr:col>13</xdr:col>
      <xdr:colOff>130175</xdr:colOff>
      <xdr:row>24</xdr:row>
      <xdr:rowOff>152400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972619BB-83F2-458C-8508-8CE28E3D9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107950</xdr:colOff>
      <xdr:row>18</xdr:row>
      <xdr:rowOff>44450</xdr:rowOff>
    </xdr:from>
    <xdr:to>
      <xdr:col>3</xdr:col>
      <xdr:colOff>1270000</xdr:colOff>
      <xdr:row>22</xdr:row>
      <xdr:rowOff>158750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A8C073A-A232-4ED5-A2B9-535CBB66FB79}"/>
            </a:ext>
          </a:extLst>
        </xdr:cNvPr>
        <xdr:cNvSpPr txBox="1"/>
      </xdr:nvSpPr>
      <xdr:spPr>
        <a:xfrm>
          <a:off x="1327150" y="2870200"/>
          <a:ext cx="2343150" cy="8509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000" b="0">
            <a:solidFill>
              <a:schemeClr val="bg2">
                <a:lumMod val="75000"/>
              </a:schemeClr>
            </a:solidFill>
          </a:endParaRPr>
        </a:p>
        <a:p>
          <a:pPr algn="l"/>
          <a:r>
            <a:rPr lang="en-US" sz="1000" b="0">
              <a:solidFill>
                <a:schemeClr val="bg2">
                  <a:lumMod val="75000"/>
                </a:schemeClr>
              </a:solidFill>
            </a:rPr>
            <a:t>Selecione o status para conferir em</a:t>
          </a:r>
          <a:r>
            <a:rPr lang="en-US" sz="1000" b="0" baseline="0">
              <a:solidFill>
                <a:schemeClr val="bg2">
                  <a:lumMod val="75000"/>
                </a:schemeClr>
              </a:solidFill>
            </a:rPr>
            <a:t> que fase de execução as ações propostas apresentam maior concentração.</a:t>
          </a:r>
          <a:endParaRPr lang="en-US" sz="1000" b="0">
            <a:solidFill>
              <a:schemeClr val="bg2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-APURACAO/PAT-2021_2023-R2-CEP-XLS-R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Gabarito1"/>
      <sheetName val="Gabarito2"/>
      <sheetName val="tabela_matriz"/>
      <sheetName val="Dashboard"/>
      <sheetName val="Sumári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2">
          <cell r="A12" t="str">
            <v>SUSPENSA</v>
          </cell>
          <cell r="B12">
            <v>6.5</v>
          </cell>
        </row>
        <row r="13">
          <cell r="A13" t="str">
            <v>A INICIAR</v>
          </cell>
          <cell r="B13">
            <v>6.5</v>
          </cell>
        </row>
        <row r="14">
          <cell r="A14" t="str">
            <v>EM ANDAMENTO</v>
          </cell>
          <cell r="B14">
            <v>6.5</v>
          </cell>
        </row>
        <row r="15">
          <cell r="A15" t="str">
            <v>CONCLUÍDA</v>
          </cell>
          <cell r="B15">
            <v>6.5</v>
          </cell>
        </row>
        <row r="16">
          <cell r="A16" t="str">
            <v>TOTAL</v>
          </cell>
          <cell r="B16">
            <v>26</v>
          </cell>
        </row>
        <row r="27">
          <cell r="B27">
            <v>16</v>
          </cell>
        </row>
        <row r="28">
          <cell r="B28">
            <v>0.26</v>
          </cell>
        </row>
        <row r="29">
          <cell r="B29">
            <v>35.74</v>
          </cell>
        </row>
      </sheetData>
      <sheetData sheetId="2">
        <row r="10">
          <cell r="A10" t="str">
            <v>1° SEM.2021</v>
          </cell>
          <cell r="B10">
            <v>15</v>
          </cell>
        </row>
        <row r="11">
          <cell r="A11" t="str">
            <v>2° SEM.2021</v>
          </cell>
          <cell r="B11">
            <v>17</v>
          </cell>
        </row>
        <row r="12">
          <cell r="A12" t="str">
            <v>1° SEM.2022</v>
          </cell>
          <cell r="B12">
            <v>18</v>
          </cell>
        </row>
        <row r="13">
          <cell r="A13" t="str">
            <v>2° SEM.2022</v>
          </cell>
          <cell r="B13">
            <v>19</v>
          </cell>
        </row>
        <row r="14">
          <cell r="A14" t="str">
            <v>1° SEM.2023</v>
          </cell>
          <cell r="B14">
            <v>14</v>
          </cell>
        </row>
        <row r="15">
          <cell r="A15" t="str">
            <v>2° SEM.2023</v>
          </cell>
          <cell r="B15">
            <v>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US CESAR MARTINS DA CRUZ" refreshedDate="44712.341329976851" createdVersion="8" refreshedVersion="8" minRefreshableVersion="3" recordCount="227" xr:uid="{0C003F9F-369C-487F-B7AE-2621E8869005}">
  <cacheSource type="worksheet">
    <worksheetSource ref="A1:L228" sheet="2a_Revisao"/>
  </cacheSource>
  <cacheFields count="12">
    <cacheField name="ÁREA TEMÁTICA" numFmtId="0">
      <sharedItems/>
    </cacheField>
    <cacheField name="PROGRAMA" numFmtId="0">
      <sharedItems/>
    </cacheField>
    <cacheField name="AÇÃO" numFmtId="0">
      <sharedItems/>
    </cacheField>
    <cacheField name="NOME" numFmtId="0">
      <sharedItems/>
    </cacheField>
    <cacheField name="UNIDADE" numFmtId="0">
      <sharedItems/>
    </cacheField>
    <cacheField name="OBJETIVO ESTRATÉGICO" numFmtId="0">
      <sharedItems containsBlank="1"/>
    </cacheField>
    <cacheField name="ORÇAMENTO ESTIMADO" numFmtId="0">
      <sharedItems containsBlank="1" containsMixedTypes="1" containsNumber="1" containsInteger="1" minValue="0" maxValue="300000"/>
    </cacheField>
    <cacheField name="ODS" numFmtId="0">
      <sharedItems containsBlank="1"/>
    </cacheField>
    <cacheField name="CRONOGRAMA ESTIMADO" numFmtId="0">
      <sharedItems containsBlank="1"/>
    </cacheField>
    <cacheField name="SEMESTRE/ANO" numFmtId="0">
      <sharedItems containsBlank="1" count="21">
        <s v="2S/2022"/>
        <s v="1S/2021; 2S/2021; 1S/2022; 2S/2022; 1S/2023; 2S/2023"/>
        <s v="2S/2021"/>
        <s v="1S/2022"/>
        <s v="2S/2021; 2S/2022; 2S/2023"/>
        <s v="2S/2022; 2S/2023"/>
        <s v="1S/2022; 2S/2022"/>
        <s v="2S/2022; 1S/2023; 1S/2023"/>
        <m/>
        <s v="1S/2021; 2S/2021"/>
        <s v="1S/2022; 1S/2023"/>
        <s v="2S/2021; 1S/2022; 1S/2023"/>
        <s v="2S/2023"/>
        <s v="1S/2023; 2S/2023"/>
        <s v="1S/2022; 2S/2022; 1S/2023; 2S/2023"/>
        <s v="1S/2023"/>
        <s v="1S/2021; 1S/2023"/>
        <s v="1S/2021"/>
        <s v="1S/2021; 1S/2022; 1S/2023"/>
        <s v="2S/2021; 1S/2022; 2S/2022; 1S/2023; 2S/2023"/>
        <s v="2S/2022; 1S/2023"/>
      </sharedItems>
    </cacheField>
    <cacheField name="SITUAÇÃO" numFmtId="0">
      <sharedItems count="8">
        <s v="A INICIAR "/>
        <s v="ROTINA (EM ANDAMENTO)"/>
        <s v="CANCELADA"/>
        <s v="CONCLUÍDA"/>
        <s v="EM ANDAMENTO"/>
        <s v="SUSPENSA"/>
        <s v="EM ANDAMENTO "/>
        <s v="ROTINA (CONCLUÍDA)"/>
      </sharedItems>
    </cacheField>
    <cacheField name="OBSERVAÇÃO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7">
  <r>
    <s v="AÇÕES INSTITUCIONAIS"/>
    <s v="Projeto Rotas e Frentes de Fiscalização"/>
    <s v="1.1.1"/>
    <s v="CONDOMÍNIOS"/>
    <s v="CEP"/>
    <s v="TORNAR A FISCALIZAÇÃO UM VETOR DE MELHORIA DO EXERCÍCIO DA ARQUITETURA E URBANISMO"/>
    <n v="3000"/>
    <s v="ODS 17 - PARCERIAS E MEIOS DE IMPLEMENTAÇÃO"/>
    <s v="2º SEMESTRE 2022"/>
    <x v="0"/>
    <x v="0"/>
    <s v="A INICIAR -  cf. DELIBERAÇÃO Nº 189.5.5/2022 – CEP-CAU/MG"/>
  </r>
  <r>
    <s v="AÇÕES INSTITUCIONAIS"/>
    <s v="Projeto Rotas e Frentes de Fiscalização"/>
    <s v="1.1.2"/>
    <s v="DENÚNCIAS"/>
    <s v="CEP"/>
    <s v="TORNAR A FISCALIZAÇÃO UM VETOR DE MELHORIA DO EXERCÍCIO DA ARQUITETURA E URBANISMO"/>
    <n v="0"/>
    <s v="ODS 11 - CIDADES E COMUNIDADES SUSTENTÁVEIS"/>
    <s v="AÇÃO CONTÍNUA"/>
    <x v="1"/>
    <x v="1"/>
    <s v="ROTINA (EM ANDAMENTO) – INCORPOROU A AÇÃO 1.1.9 FISCALIZAÇÃO EM REDES SOCIAIS, DESDE A 1ª REVISÃO DO PLANO - cf. CORRESPONDÊNCIA ELETRÔNICA RECEBIDA DA CEP, EM 27/09/2021"/>
  </r>
  <r>
    <s v="AÇÕES INSTITUCIONAIS"/>
    <s v="Projeto Rotas e Frentes de Fiscalização"/>
    <s v="1.1.2.1"/>
    <s v="FISCALIZAÇÃO EM REDES SOCIAIS"/>
    <s v="CEP"/>
    <m/>
    <m/>
    <m/>
    <m/>
    <x v="1"/>
    <x v="2"/>
    <s v="CANCELADA, PASSOU A INTEGRAR A AÇÃO 1.1.2, DESDE 1ª REVISÃO DO PLANO - cf. CORRESPONDÊNCIA ELETRÔNICA RECEBIDA DA CEP, EM 27/09/2021"/>
  </r>
  <r>
    <s v="AÇÕES INSTITUCIONAIS"/>
    <s v="Projeto Rotas e Frentes de Fiscalização"/>
    <s v="1.1.3"/>
    <s v="VISTORIAS / AFERIÇÕES"/>
    <s v="CEP"/>
    <s v="TORNAR A FISCALIZAÇÃO UM VETOR DE MELHORIA DO EXERCÍCIO DA ARQUITETURA E URBANISMO"/>
    <n v="0"/>
    <s v="ODS 11 - CIDADES E COMUNIDADES SUSTENTÁVEIS"/>
    <s v="AÇÃO CONTÍNUA"/>
    <x v="1"/>
    <x v="1"/>
    <s v="ROTINA (EM ANDAMENTO) - cf. DELIBERAÇÃO Nº 189.5.5/2022 – CEP-CAU/MG"/>
  </r>
  <r>
    <s v="AÇÕES INSTITUCIONAIS"/>
    <s v="Projeto Rotas e Frentes de Fiscalização"/>
    <s v="1.1.4"/>
    <s v="LISTA DE PREFEITURAS"/>
    <s v="CEP"/>
    <s v="TORNAR A FISCALIZAÇÃO UM VETOR DE MELHORIA DO EXERCÍCIO DA ARQUITETURA E URBANISMO"/>
    <n v="0"/>
    <s v="ODS 11 - CIDADES E COMUNIDADES SUSTENTÁVEIS"/>
    <s v="AÇÃO CONTÍNUA"/>
    <x v="1"/>
    <x v="1"/>
    <s v="ROTINA (EM ANDAMENTO) - cf. DELIBERAÇÃO Nº 189.5.5/2022 – CEP-CAU/MG"/>
  </r>
  <r>
    <s v="AÇÕES INSTITUCIONAIS"/>
    <s v="Projeto Rotas e Frentes de Fiscalização"/>
    <s v="1.1.5"/>
    <s v="EDITAIS"/>
    <s v="CEP"/>
    <s v="TORNAR A FISCALIZAÇÃO UM VETOR DE MELHORIA DO EXERCÍCIO DA ARQUITETURA E URBANISMO"/>
    <n v="0"/>
    <s v="ODS 11 - CIDADES E COMUNIDADES SUSTENTÁVEIS"/>
    <s v="AÇÃO CONTÍNUA"/>
    <x v="1"/>
    <x v="1"/>
    <s v="ROTINA (EM ANDAMENTO) - cf. DELIBERAÇÃO Nº 189.5.5/2022 – CEP-CAU/MG"/>
  </r>
  <r>
    <s v="AÇÕES INSTITUCIONAIS"/>
    <s v="Projeto Rotas e Frentes de Fiscalização"/>
    <s v="1.1.6"/>
    <s v="FEIRAS E EVENTOS"/>
    <s v="CEP"/>
    <s v="TORNAR A FISCALIZAÇÃO UM VETOR DE MELHORIA DO EXERCÍCIO DA ARQUITETURA E URBANISMO"/>
    <n v="0"/>
    <s v="ODS 9 - INDÚSTRIA, INOVAÇÃO E INFRAESTRUTURA"/>
    <s v="AÇÃO CONTÍNUA"/>
    <x v="1"/>
    <x v="1"/>
    <s v="ROTINA (EM ANDAMENTO) - cf. DELIBERAÇÃO Nº 189.5.5/2022 – CEP-CAU/MG"/>
  </r>
  <r>
    <s v="AÇÕES INSTITUCIONAIS"/>
    <s v="Projeto Rotas e Frentes de Fiscalização"/>
    <s v="1.1.7"/>
    <s v="EMPRESAS"/>
    <s v="CEP"/>
    <s v="TORNAR A FISCALIZAÇÃO UM VETOR DE MELHORIA DO EXERCÍCIO DA ARQUITETURA E URBANISMO"/>
    <n v="0"/>
    <s v="ODS 16 - PAZ, JUSTIÇA E INSTITUIÇÕES EFICAZES"/>
    <s v="AÇÃO CONTÍNUA"/>
    <x v="1"/>
    <x v="1"/>
    <s v="ROTINA (EM ANDAMENTO) - cf. DELIBERAÇÃO Nº 189.5.5/2022 – CEP-CAU/MG"/>
  </r>
  <r>
    <s v="AÇÕES INSTITUCIONAIS"/>
    <s v="Projeto Rotas e Frentes de Fiscalização"/>
    <s v="1.1.8"/>
    <s v="QUADRO DE EMPRESAS"/>
    <s v="CEP"/>
    <s v="TORNAR A FISCALIZAÇÃO UM VETOR DE MELHORIA DO EXERCÍCIO DA ARQUITETURA E URBANISMO"/>
    <n v="0"/>
    <s v="ODS 16 - PAZ, JUSTIÇA E INSTITUIÇÕES EFICAZES"/>
    <s v="AÇÃO CONTÍNUA"/>
    <x v="1"/>
    <x v="1"/>
    <s v="ROTINA (EM ANDAMENTO) - cf. DELIBERAÇÃO Nº 189.5.5/2022 – CEP-CAU/MG "/>
  </r>
  <r>
    <s v="AÇÕES INSTITUCIONAIS"/>
    <s v="Projeto Rotas e Frentes de Fiscalização"/>
    <s v="1.1.9"/>
    <s v="ÓRGÃOS PÚBLICOS"/>
    <s v="CEP"/>
    <s v="TORNAR A FISCALIZAÇÃO UM VETOR DE MELHORIA DO EXERCÍCIO DA ARQUITETURA E URBANISMO"/>
    <n v="0"/>
    <s v="ODS 16 - PAZ, JUSTIÇA E INSTITUIÇÕES EFICAZES"/>
    <s v="AÇÃO CONTÍNUA"/>
    <x v="1"/>
    <x v="1"/>
    <s v="ROTINA (EM ANDAMENTO) - cf. DELIBERAÇÃO Nº 189.5.5/2022 – CEP-CAU/MG"/>
  </r>
  <r>
    <s v="AÇÕES INSTITUCIONAIS"/>
    <s v="Projeto Rotas e Frentes de Fiscalização"/>
    <s v="1.1.10"/>
    <s v="INSTITUIÇÕES DE ENSINO"/>
    <s v="CEP"/>
    <s v="TORNAR A FISCALIZAÇÃO UM VETOR DE MELHORIA DO EXERCÍCIO DA ARQUITETURA E URBANISMO"/>
    <n v="0"/>
    <s v="ODS 4 - EDUCAÇÃO DE QUALIDADE"/>
    <s v="2º SEMESTRE 2021"/>
    <x v="2"/>
    <x v="3"/>
    <s v="CONCLUÍDA - cf. DELIBERAÇÃO Nº 189.5.5/2022 – CEP-CAU/MG"/>
  </r>
  <r>
    <s v="AÇÕES INSTITUCIONAIS"/>
    <s v="Projeto Rotas e Frentes de Fiscalização"/>
    <s v="1.1.11"/>
    <s v="IMAGENS DE SATÉLITE"/>
    <s v="CEP"/>
    <s v="TORNAR A FISCALIZAÇÃO UM VETOR DE MELHORIA DO EXERCÍCIO DA ARQUITETURA E URBANISMO"/>
    <n v="10000"/>
    <s v="ODS 11 - CIDADES E COMUNIDADES SUSTENTÁVEIS"/>
    <s v="1º SEMESTRE 2022"/>
    <x v="3"/>
    <x v="0"/>
    <s v="A INICIAR- cf. DELIBERAÇÃO Nº 189.5.5/2022 – CEP-CAU/MG"/>
  </r>
  <r>
    <s v="AÇÕES INSTITUCIONAIS"/>
    <s v="Projeto Rotas e Frentes de Fiscalização"/>
    <s v="1.1.12"/>
    <s v="PATRIMÔNIO CULTURAL"/>
    <s v="CEP"/>
    <s v="TORNAR A FISCALIZAÇÃO UM VETOR DE MELHORIA DO EXERCÍCIO DA ARQUITETURA E URBANISMO"/>
    <n v="0"/>
    <s v="ODS 11 - CIDADES E COMUNIDADES SUSTENTÁVEIS"/>
    <s v="2º SEMESTRE 2022"/>
    <x v="0"/>
    <x v="0"/>
    <s v="A INICIAR- cf. DELIBERAÇÃO Nº 189.5.5/2022 – CEP-CAU/MG"/>
  </r>
  <r>
    <s v="AÇÕES INSTITUCIONAIS"/>
    <s v="Acordos e Parcerias"/>
    <s v="1.2.1.1"/>
    <s v="PROMOVER PARCERIAS COM INSTITUIÇÕES PÚBLICAS E PRIVADAS"/>
    <s v="CPUA"/>
    <s v="ESTIMULAR A PRODUÇÃO DA ARQUITETURA E URBANISMO COMO POLÍTICA DE ESTADO"/>
    <n v="0"/>
    <s v="ODS 17 - PARCERIAS E MEIOS DE IMPLEMENTAÇÃO"/>
    <s v="2° SEMESTRE 2021 / 2° SEMESTRE 2022 / 2° SEMESTRE 2023"/>
    <x v="4"/>
    <x v="4"/>
    <s v="EM ANDAMENTO - DELIBERAÇÃO Nº 070.2/2022 – CPUA-CAU/MG"/>
  </r>
  <r>
    <s v="AÇÕES INSTITUCIONAIS"/>
    <s v="Acordos e Parcerias"/>
    <s v="1.2.1.2"/>
    <s v="AMPLIAR E MONITORAR PARCERIAS COM INSTITUIÇÕES PÚBLICAS E PRIVADAS"/>
    <s v="GEPLAN"/>
    <s v="GARANTIR A PARTICIPAÇÃO DOS ARQUITETOS E URBANISTAS NO PLANEJAMENTO TERRITORIAL E NA GESTÃO URBANA;_x000a_TORNAR A FISCALIZAÇÃO UM VETOR DE MELHORIA DO EXERCÍCIO DA ARQUITETURA E URBANISMO"/>
    <n v="0"/>
    <s v="ODS 11 - CIDADES E COMUNIDADES SUSTENTÁVEIS"/>
    <s v="AÇÃO CONTÍNUA"/>
    <x v="1"/>
    <x v="4"/>
    <s v="EM ANDAMENTO"/>
  </r>
  <r>
    <s v="AÇÕES INSTITUCIONAIS"/>
    <s v="Acordos e Parcerias"/>
    <s v="1.2.2"/>
    <s v="ARTICULAÇÃO INTERINSTITUCIONAL COM O MPMG PARA OBTENÇÃO DE FUNDOS COM A FINALIDADE DE IMPLEMENTAÇÃO DA ATHIS"/>
    <s v="CATHIS"/>
    <m/>
    <m/>
    <m/>
    <m/>
    <x v="5"/>
    <x v="2"/>
    <s v="CANCELADA – A SER INTEGRADA À AÇÃO: 1.2.7 – BUSCAR NOVAS FONTES DE FOMENTO E PARCERIAS PARA OS EDITAIS DE ATHIS, cf. DCATHIS-CAU/MG Nº 37.3.2/2022"/>
  </r>
  <r>
    <s v="AÇÕES INSTITUCIONAIS"/>
    <s v="Acordos e Parcerias"/>
    <s v="1.2.3"/>
    <s v="ARTICULAÇÃO INTERINSTITUCIONAL COM A FINALIDADE DE IMPLEMENTAÇÃO DA ATHIS COMO POLÍTICA PÚBLICA LOCAL NOS MUNICÍPIOS MINEIROS"/>
    <s v="CATHIS"/>
    <m/>
    <m/>
    <m/>
    <m/>
    <x v="1"/>
    <x v="2"/>
    <s v="CANCELADA – cf. DCATHIS-CAU/MG Nº 37.3.2/2022"/>
  </r>
  <r>
    <s v="AÇÕES INSTITUCIONAIS"/>
    <s v="Acordos e Parcerias"/>
    <s v="1.2.4"/>
    <s v="PROPOR CONVÊNIOS PARA A ELABORAÇÃO DE ESTUDOS MUNICIPAIS, REGIONAIS E ESTADUAIS VOLTADOS PARA AÇÕES ESTRATÉGICAS EM ATHIS"/>
    <s v="CATHIS"/>
    <m/>
    <m/>
    <m/>
    <m/>
    <x v="2"/>
    <x v="2"/>
    <s v="CANCELADA – cf. DCATHIS-CAU/MG Nº 37.3.2/2022"/>
  </r>
  <r>
    <s v="AÇÕES INSTITUCIONAIS"/>
    <s v="Acordos e Parcerias"/>
    <s v="1.2.4.1"/>
    <s v="MAPEAR AÇÕES DE ATHIS NO ESTADO DE MINAS GERAIS (EXCETO A CAPITAL BELO HORIZONTE)"/>
    <s v="CATHIS"/>
    <m/>
    <m/>
    <m/>
    <m/>
    <x v="6"/>
    <x v="2"/>
    <s v="CANCELADA – A SER INTEGRADA À AÇÃO: 2.2.7 –CRIAR HOTSITE ATHIS, cf. DCATHIS-CAU/MG Nº 37.3.2/2022"/>
  </r>
  <r>
    <s v="AÇÕES INSTITUCIONAIS"/>
    <s v="Acordos e Parcerias"/>
    <s v="1.2.4.2"/>
    <s v="MAPEAR AÇÕES DE ATHIS EM BELO HORIZONTE"/>
    <s v="CATHIS"/>
    <m/>
    <m/>
    <m/>
    <m/>
    <x v="6"/>
    <x v="2"/>
    <s v="CANCELADA – A SER INTEGRADA À AÇÃO: 2.2.7 –CRIAR HOTSITE ATHIS, cf. DCATHIS-CAU/MG Nº 37.3.2/2022"/>
  </r>
  <r>
    <s v="AÇÕES INSTITUCIONAIS"/>
    <s v="Acordos e Parcerias"/>
    <s v="1.2.4.3"/>
    <s v="LEVANTAMENTO DE DADOS JUNTO AOS CARTÓRIOS PARA SUBSIDIAR AÇÕES DE REGULARIZAÇÃO FUNDIÁRIA"/>
    <s v="CATHIS"/>
    <m/>
    <m/>
    <m/>
    <m/>
    <x v="0"/>
    <x v="2"/>
    <s v="CANCELADA - OS DADOS CONTIDOS NOS CARTÓRIOS NÃO ABRAGEM OS LOTEAMENTOS INFORMAIS - cf. DCATHIS-CAU/MG Nº 29.3.2/2021"/>
  </r>
  <r>
    <s v="AÇÕES INSTITUCIONAIS"/>
    <s v="Acordos e Parcerias"/>
    <s v="1.2.5"/>
    <s v="APROXIMAÇÃO JUNTO ÀS INSTÂNCIAS GOVERNAMENTAIS FINANCIADORAS E GESTORAS DE RECURSOS PÚBLICOS DESTINADOS À HIS"/>
    <s v="CATHIS"/>
    <m/>
    <m/>
    <m/>
    <m/>
    <x v="2"/>
    <x v="2"/>
    <s v="CANCELADA – A SER INTEGRADA À AÇÃO: 1.2.7 – BUSCAR NOVAS FONTES DE FOMENTO E PARCERIAS PARA OS EDITAIS DE ATHIS, cf. DCATHIS-CAU/MG Nº 37.3.2/2022"/>
  </r>
  <r>
    <s v="AÇÕES INSTITUCIONAIS"/>
    <s v="Acordos e Parcerias"/>
    <s v="1.2.6"/>
    <s v="ARTICULAÇÃO DE AÇÕES EM REDE COM A CPP-CAU/BR E CATHIS DOS OUTROS CAU/UF RELACIONADAS A POLÍTICA DE ATHIS"/>
    <s v="CATHIS"/>
    <s v="ESTIMULAR A PRODUÇÃO DA ARQUITETURA E URBANISMO COMO POLÍTICA DE ESTADO"/>
    <n v="0"/>
    <s v="ODS 17 - PARCERIAS E MEIOS DE IMPLEMENTAÇÃO"/>
    <s v="1° SEMESTRE 2022 - 2° SEMESTRE 2022"/>
    <x v="6"/>
    <x v="4"/>
    <s v="EM ANDAMENTO – cf. DCATHIS N. 37.3.2/2022."/>
  </r>
  <r>
    <s v="AÇÕES INSTITUCIONAIS"/>
    <s v="Acordos e Parcerias"/>
    <s v="1.2.7"/>
    <s v="BUSCAR NOVAS FONTES DE FOMENTO E PARCERIAS PARA OS EDITAIS DE ATHIS"/>
    <s v="CATHIS"/>
    <s v="ASSEGURAR A SUSTENTABILIDADE FINANCEIRA"/>
    <n v="0"/>
    <s v="ODS 10 - REDUÇÃO DAS DESIGUALDADES"/>
    <s v="2° SEMESTRE 2022"/>
    <x v="0"/>
    <x v="4"/>
    <s v="EM ANDAMENTO – PASSOU A SER INTEGRADA PELA AÇÃO: 1.2.2 –ARTICULAÇÃO INTERINSTITUCIONAL COM O MPMG PARA OBTENÇÃO DE FUNDOS COM A FINALIDADE DE IMPLEMENTAÇÃO DA ATHIS, AÇÃO: 1.2.5 – APROXIMAÇÃO JUNTO ÀS INSTÂNCIAS GOVERNAMENTAIS FINANCIADORAS E GESTORAS DE RECURSOS PÚBLICOS DESTINADOS À HIS, AÇÃO: 1.3.7 – ANALISAR O MARCO REGULATÓRIO SANEAMENTO EM SEUS VÍNCULOS COM ATHIS - cf. DCATHIS-CAU/MG Nº 37.3.2/2022"/>
  </r>
  <r>
    <s v="AÇÕES INSTITUCIONAIS"/>
    <s v="Acordos e Parcerias"/>
    <s v="1.2.8"/>
    <s v="CRIAR NÚCLEO DE PRÁTICAS ARQUITETÔNICAS EM PARCERIA COM A SEDESE, IAB E IAB/MG"/>
    <s v="CATHIS"/>
    <s v="ESTIMULAR A PRODUÇÃO DA ARQUITETURA E URBANISMO COMO POLÍTICA DE ESTADO;_x000a_FOMENTAR O ACESSO DA SOCIEDADE À ARQUITETURA E URBANISMO."/>
    <n v="20000"/>
    <s v="ODS 11 - CIDADES E COMUNIDADES SUSTENTÁVEIS"/>
    <s v="2° SEMESTRE/2022 - 1° SEMESTRE/2023"/>
    <x v="7"/>
    <x v="4"/>
    <s v="EM ANDAMENTO – cf. DCATHIS-CAU/MG Nº 37.3.2/2022"/>
  </r>
  <r>
    <s v="AÇÕES INSTITUCIONAIS"/>
    <s v="Acordos e Parcerias"/>
    <s v="1.2.8.1"/>
    <s v="AMPLIAR PARTICIPAÇÃO NO NÚCLEO DE PRÁTICAS ARQUITETÔNICAS EM PARCERIA COM A SEDESE, IAB E IAB/MG"/>
    <s v="CATHIS"/>
    <s v="ESTIMULAR O CONHECIMENTO, O USO DE PROCESSOS CRIATIVOS E A DIFUSÃO DAS MELHORES PRÁTICAS EM ARQUITETURA E URBANISMO"/>
    <n v="0"/>
    <s v="ODS 17 - PARCERIAS E MEIOS DE IMPLEMENTAÇÃO"/>
    <m/>
    <x v="8"/>
    <x v="5"/>
    <s v="SUSPENSA – DEPENDE DA REALIZAÇÃO DA AÇÃO: 1.2.8 – CRIAR NÚCLEO DE PRÁTICAS ARQUITETÔNICAS EM PARCERIA COM A SEDESE, IAB E IAB/MG, cf. DCATHIS-CAU/MG Nº 37.3.2/2022"/>
  </r>
  <r>
    <s v="AÇÕES INSTITUCIONAIS"/>
    <s v="Acordos e Parcerias"/>
    <s v="1.2.9"/>
    <s v="FIRMAR NOVOS TERMOS DE COOPERAÇÃO TÉCNICA COM OS MUNICÍPIOS MINEIROS"/>
    <s v="GEPLAN"/>
    <s v="GARANTIR A PARTICIPAÇÃO DOS ARQUITETOS E URBANISTAS NO PLANEJAMENTO TERRITORIAL E NA GESTÃO URBANA;_x000a_TORNAR A FISCALIZAÇÃO UM VETOR DE MELHORIA DO EXERCÍCIO DA ARQUITETURA E URBANISMO"/>
    <n v="20000"/>
    <s v="ODS 11 - CIDADES E COMUNIDADES SUSTENTÁVEIS"/>
    <s v="AÇÃO CONTÍNUA"/>
    <x v="1"/>
    <x v="4"/>
    <s v="EM ANDAMENTO"/>
  </r>
  <r>
    <s v="AÇÕES INSTITUCIONAIS"/>
    <s v="Acordos e Parcerias"/>
    <s v="1.2.9.1"/>
    <s v="AMPLIAR CONVÊNIOS COM PREFEITURAS DE MINAS GERAIS COM A FINALIDADE DE IMPLEMENTAÇÃO DA ATHIS"/>
    <s v="CATHIS"/>
    <s v="ESTIMULAR A PRODUÇÃO DA ARQUITETURA E URBANISMO COMO POLÍTICA DE ESTADO"/>
    <n v="0"/>
    <s v="ODS 17 - PARCERIAS E MEIOS DE IMPLEMENTAÇÃO"/>
    <m/>
    <x v="8"/>
    <x v="5"/>
    <s v="SUSPENSA – DEPENDE DOS RESULTADOS DE APROXIMAÇÃO INSTITUCIONAL DA AÇÃO: 2.1.16 – PROPOR AÇÃO DE CAMPANHA DE DIVULGAÇÃO DA ATHIS NO CONGRESSO MINEIRO DE MUNICÍPIOS DA ASSOCIAÇÃO MINEIRA DE MUNICÍPIOS (AMM) –2022 / 2023, cf. DCATHIS-CAU/MG Nº 37.3.2/2022"/>
  </r>
  <r>
    <s v="AÇÕES INSTITUCIONAIS"/>
    <s v="Acordos e Parcerias"/>
    <s v="1.2.9.2"/>
    <s v="AMPLIAR A RELAÇÃO DO CAU/MG COM AS PREFEITURAS, ESTIMULAR A ASSINATURA DE CONVÊNIO"/>
    <s v="CPFi"/>
    <s v="VALORIZAR A ARQUITETURA E URBANISMO"/>
    <n v="0"/>
    <s v="ODS 16 - PAZ, JUSTIÇA E INSTITUIÇÕES EFICAZES"/>
    <s v="2° SEMESTRE 2022 (31/12/2022)"/>
    <x v="0"/>
    <x v="0"/>
    <s v="A INICIAR – cf. PROTOCOLO SICCAU Nº 1510269/2022"/>
  </r>
  <r>
    <s v="AÇÕES INSTITUCIONAIS"/>
    <s v="Acordos e Parcerias"/>
    <s v="1.2.10"/>
    <s v="FIRMAR TERMO DE COOPERAÇÃO TÉCNICA COM A AMM E OUTRAS ASSOCIAÇÕES DE MICRORREGIONAIS COM A FINALIDADE DE IMPLEMENTAÇÃO DA ATHIS"/>
    <s v="CATHIS"/>
    <s v="ESTIMULAR A PRODUÇÃO DA ARQUITETURA E URBANISMO COMO POLÍTICA DE ESTADO"/>
    <n v="0"/>
    <s v="ODS 17 - PARCERIAS E MEIOS DE IMPLEMENTAÇÃO"/>
    <m/>
    <x v="8"/>
    <x v="5"/>
    <s v="SUSPENSA – DEPENDE DOS AVANÇOS DAS NEGOCIAÇÕES DIRETAS ENTRE PRESIDÊNCIA E AMM, cf. DCATHIS-CAU/MG Nº 37.3.2/2022"/>
  </r>
  <r>
    <s v="AÇÕES INSTITUCIONAIS"/>
    <s v="Acordos e Parcerias"/>
    <s v="1.2.11"/>
    <s v="FIRMAR TERMO DE COOPERAÇÃO TÉCNICA COM O CONSELHO REGIONAL DE SERVIÇO SOCIAL - CRESS COM A FINALIDADE DE IMPLEMENTAÇÃO DA ATHIS"/>
    <s v="CATHIS"/>
    <s v="ESTIMULAR A PRODUÇÃO DA ARQUITETURA E URBANISMO COMO POLÍTICA DE ESTADO"/>
    <n v="0"/>
    <s v="ODS 17 - PARCERIAS E MEIOS DE IMPLEMENTAÇÃO"/>
    <s v="2º SEMESTRE 2022"/>
    <x v="0"/>
    <x v="0"/>
    <s v="A INICIAR – cf. DCATHIS-CAU/MG Nº 37.3.2/2022"/>
  </r>
  <r>
    <s v="AÇÕES INSTITUCIONAIS"/>
    <s v="Acordos e Parcerias"/>
    <s v="1.2.12"/>
    <s v="FIRMAR TERMO DE COOPERAÇÃO TÉCNICA COM O CREA/MG COM A FINALIDADE DE IMPLEMENTAÇÃO DA ATHIS"/>
    <s v="CATHIS"/>
    <s v="ESTIMULAR A PRODUÇÃO DA ARQUITETURA E URBANISMO COMO POLÍTICA DE ESTADO"/>
    <n v="0"/>
    <s v="ODS 11 - CIDADES E COMUNIDADES SUSTENTÁVEIS"/>
    <s v="2º SEMESTRE 2022"/>
    <x v="0"/>
    <x v="0"/>
    <s v="A INICIAR – cf. DCATHIS-CAU/MG Nº 35.3.2/2022"/>
  </r>
  <r>
    <s v="AÇÕES INSTITUCIONAIS"/>
    <s v="Representações"/>
    <s v="1.3.1"/>
    <s v="INCENTIVAR E ACOMPANHAR AS REPRESENTAÇÕES INSTITUCIONAIS"/>
    <s v="COA"/>
    <s v="GARANTIR A PARTICIPAÇÃO DOS ARQUITETOS E URBANISTAS NO PLANEJAMENTO TERRITORIAL E NA GESTÃO URBANA"/>
    <n v="0"/>
    <s v="ODS 17 - PARCERIAS E MEIOS DE IMPLEMENTAÇÃO"/>
    <s v="AÇÃO CONTÍNUA (TRIMESTRAL)"/>
    <x v="1"/>
    <x v="1"/>
    <s v="ROTINA (EM ANDAMENTO) - DCOA-CAU/MG Nº 221.3.3/2021"/>
  </r>
  <r>
    <s v="AÇÕES INSTITUCIONAIS"/>
    <s v="Representações"/>
    <s v="1.3.1.1"/>
    <s v="ACOMPANHAR JUNTO À SECGERAL E GERGEL AS REPRESENTAÇÕES INSTITUCIONAIS, ENCAMINHANDO INFORMAÇÕES RELEVANTES AO CONSELHO"/>
    <s v="GEPLAN"/>
    <s v="GARANTIR A PARTICIPAÇÃO DOS ARQUITETOS E URBANISTAS NO PLANEJAMENTO TERRITORIAL E NA GESTÃO URBANA"/>
    <n v="0"/>
    <s v="ODS 11 - CIDADES E COMUNIDADES SUSTENTÁVEIS"/>
    <s v="AÇÃO CONTÍNUA"/>
    <x v="1"/>
    <x v="4"/>
    <s v="EM ANDAMENTO"/>
  </r>
  <r>
    <s v="AÇÕES INSTITUCIONAIS"/>
    <s v="Representações"/>
    <s v="1.3.2"/>
    <s v="PARTICIPAÇÃO INSTITUCIONAL EM AÇÕES SOBRE PATRIMÔNIO CULTURAL EM MUNICÍPIOS"/>
    <s v="CPC"/>
    <s v="ESTIMULAR O CONHECIMENTO, O USO DE PROCESSOS CRIATIVOS E A DIFUSÃO DAS MELHORES PRÁTICAS EM ARQUITETURA E URBANISMO"/>
    <n v="5000"/>
    <s v="ODS 11 - CIDADES E COMUNIDADES SUSTENTÁVEIS"/>
    <s v="1° SEMESTRE 2021 / 2° SEMESTRE 2021"/>
    <x v="9"/>
    <x v="3"/>
    <s v="CONCLUÍDA - cf. DELIBERAÇÃO CPC N. 17/2021 (27-3.2.2021)"/>
  </r>
  <r>
    <s v="AÇÕES INSTITUCIONAIS"/>
    <s v="Representações"/>
    <s v="1.3.3"/>
    <s v="INDICAÇÃO DE PROFISSIONAIS ARQUITETOS E URBANISTAS PARA COMPOR CONSELHOS MUNICIPAIS"/>
    <s v="CPUA"/>
    <s v="ESTIMULAR A PRODUÇÃO DA ARQUITETURA E URBANISMO COMO POLÍTICA DE ESTADO"/>
    <n v="0"/>
    <s v="ODS 11 - CIDADES E COMUNIDADES SUSTENTÁVEIS"/>
    <s v="1° SEMESTRE 2022 / 1° SEMESTRE 2023"/>
    <x v="10"/>
    <x v="4"/>
    <s v="EM ANDAMENTO - DELIBERAÇÃO Nº 070.2/2022 – CPUA-CAU/MG"/>
  </r>
  <r>
    <s v="AÇÕES INSTITUCIONAIS"/>
    <s v="Representações"/>
    <s v="1.3.4"/>
    <s v="INCENTIVAR A CRIAÇÃO DE COMISSÕES DE LICENCIAMENTO JUNTO AOS MUNICÍPIOS"/>
    <s v="CEAU"/>
    <m/>
    <m/>
    <m/>
    <m/>
    <x v="2"/>
    <x v="2"/>
    <s v="CANCELADA – cf. PROTOCOLO SICCAU Nº 1510105/2022"/>
  </r>
  <r>
    <s v="AÇÕES INSTITUCIONAIS"/>
    <s v="Representações"/>
    <s v="1.3.5.1"/>
    <s v="PROPOSTA DE FRENTE PARLAMENTAR PARA A ASSEMBLÉIA LEGISLATIVA DE MINAS GERAIS (ALMG)"/>
    <s v="CPUA"/>
    <s v="GARANTIR A PARTICIPAÇÃO DOS ARQUITETOS E URBANISTAS NO PLANEJAMENTO TERRITORIAL E NA GESTÃO URBANA"/>
    <n v="0"/>
    <s v="ODS 11 - CIDADES E COMUNIDADES SUSTENTÁVEIS"/>
    <s v="1o SEMESTRE 2022 – 2o SEMESTRE 2022 (MARÇO A NOVEMBRO DE 2022)"/>
    <x v="6"/>
    <x v="4"/>
    <s v="EM ANDAMENTO - DCPUA-CAU/MG Nº 069.1/2022"/>
  </r>
  <r>
    <s v="AÇÕES INSTITUCIONAIS"/>
    <s v="Representações"/>
    <s v="1.3.5.2"/>
    <s v="PROPOSTA DE FRENTE PARLAMENTAR PARA A ASSEMBLÉIA LEGISLATIVA DE MINAS GERAIS (ALMG)"/>
    <s v="CATHIS"/>
    <s v="GARANTIR A PARTICIPAÇÃO DOS ARQUITETOS E URBANISTAS NO PLANEJAMENTO TERRITORIAL E NA GESTÃO URBANA"/>
    <n v="0"/>
    <s v="ODS 17 - PARCERIAS E MEIOS DE IMPLEMENTAÇÃO"/>
    <s v="1º SEMESTRE 2023"/>
    <x v="2"/>
    <x v="0"/>
    <s v="A INICIAR – cf. DCATHIS-CAU/MG Nº 37.3.2/2022"/>
  </r>
  <r>
    <s v="AÇÕES INSTITUCIONAIS"/>
    <s v="Representações"/>
    <s v="1.3.5.3"/>
    <s v="PROPOSTA DE FRENTE PARLAMENTAR PARA A ASSEMBLÉIA LEGISLATIVA DE MINAS GERAIS (ALMG)"/>
    <s v="COA"/>
    <s v="ESTIMULAR A PRODUÇÃO DA ARQUITETURA E URBANISMO COMO POLÍTICA DE ESTADO"/>
    <n v="0"/>
    <s v="ODS 11 - CIDADES E COMUNIDADES SUSTENTÁVEIS"/>
    <m/>
    <x v="8"/>
    <x v="5"/>
    <s v="SUSPENSA- DCOA-CAU/MG Nº 221.3.3/2021"/>
  </r>
  <r>
    <s v="AÇÕES INSTITUCIONAIS"/>
    <s v="Representações"/>
    <s v="1.3.5.4"/>
    <s v="MANTER FRENTE PARLAMENTAR PARA A ASSEMBLÉIA LEGISLATIVA DE MINAS GERAIS (ALMG)"/>
    <s v="CPUA"/>
    <s v="GARANTIR A PARTICIPAÇÃO DOS ARQUITETOS E URBANISTAS NO PLANEJAMENTO TERRITORIAL E NA GESTÃO URBANA;_x000a_ESTIMULAR A PRODUÇÃO DA ARQUITETURA E URBANISMO COMO POLÍTICA DE ESTADO"/>
    <n v="0"/>
    <s v="ODS 11 - CIDADES E COMUNIDADES SUSTENTÁVEIS"/>
    <s v="1° SEMESTRE 2022 - 2° SEMESTRE 2022 (MARÇO A NOVEMBRO DE 2022)"/>
    <x v="6"/>
    <x v="4"/>
    <s v="EM ANDAMENTO - DCPUA-CAU/MG Nº 069.1/2022"/>
  </r>
  <r>
    <s v="AÇÕES INSTITUCIONAIS"/>
    <s v="Representações"/>
    <s v="1.3.6"/>
    <s v="MONITORAR (JUNTO A UMA ASSESSORIA PARLAMENTAR) A TRAMITAÇÃO DE PROJETOS DE LEI COM TEMAS RELACIONADOS À ARQUITETURA E URBANISMO"/>
    <s v="GEPLAN"/>
    <s v="ESTIMULAR A PRODUÇÃO DA ARQUITETURA E URBANISMO COMO POLÍTICA DE ESTADO"/>
    <n v="0"/>
    <s v="ODS 11 - CIDADES E COMUNIDADES SUSTENTÁVEIS"/>
    <m/>
    <x v="8"/>
    <x v="5"/>
    <s v="SUSPENSA, POIS DEPENDE DA ATUAÇÃO DE ASSESSORIA PARLAMENTAR"/>
  </r>
  <r>
    <s v="AÇÕES INSTITUCIONAIS"/>
    <s v="Representações"/>
    <s v="1.3.6.1"/>
    <s v="ELENCAR PROJETOS DE LEI ESTADUAIS PARA A ATUAÇÃO DO CAU/MG REFERENTE À POLÍTICA URBANA AMBIENTAL"/>
    <s v="CPUA"/>
    <s v="GARANTIR A PARTICIPAÇÃO DOS ARQUITETOS E URBANISTAS NO PLANEJAMENTO TERRITORIAL E NA GESTÃO URBANA"/>
    <n v="0"/>
    <s v="ODS 11 - CIDADES E COMUNIDADES SUSTENTÁVEIS"/>
    <s v="2° SEMESTRE 2021 / 1° SEMESTRE 2022 / 1° SEMESTRE 2023"/>
    <x v="11"/>
    <x v="4"/>
    <s v="EM ANDAMENTO - DCPUA-CAU/MG Nº 069.1/2022"/>
  </r>
  <r>
    <s v="AÇÕES INSTITUCIONAIS"/>
    <s v="Representações"/>
    <s v="1.3.6.2"/>
    <s v="ELENCAR PROJETOS DE LEI ESTADUAIS PARA A ATUAÇÃO DO CAU/MG REFERENTE À HABITAÇÃO DE INTERESSE SOCIAL"/>
    <s v="CATHIS"/>
    <s v="ESTIMULAR A PRODUÇÃO DA ARQUITETURA E URBANISMO COMO POLÍTICA DE ESTADO"/>
    <n v="0"/>
    <s v="ODS 11 - CIDADES E COMUNIDADES SUSTENTÁVEIS"/>
    <m/>
    <x v="8"/>
    <x v="5"/>
    <s v="SUSPENSA - TRATA-SE DE ATRIBUIÇÃO DE ASSESSORIA TÉCNICA ESPECÍFICA. ESTA AÇÃO ESTARÁ SUSPENSA ATÉ A INSTITUIÇÃO DE PROCEDIMENTOS PARA O CUMPRIMENTO DESSA COMPETÊNCIA REGIMENTAL, cf. DCATHIS-CAU/MG Nº 37.3.2/2022"/>
  </r>
  <r>
    <s v="AÇÕES INSTITUCIONAIS"/>
    <s v="Representações"/>
    <s v="1.3.7"/>
    <s v="ANALISAR O MARCO REGULATÓRIO SANEAMENTO EM SEUS VÍNCULOS COM ATHIS"/>
    <s v="CATHIS"/>
    <m/>
    <m/>
    <m/>
    <m/>
    <x v="2"/>
    <x v="2"/>
    <s v="CANCELADA – INCORPORADA NA AÇÃO: 1.2.7 – BUSCAR NOVAS FONTES DE FOMENTO E PARCERIAS PARA OS EDITAIS DE ATHIS, cf. DCATHIS-CAU/MG Nº 37.3.2/2022"/>
  </r>
  <r>
    <s v="AÇÕES INSTITUCIONAIS"/>
    <s v="Representações"/>
    <s v="1.3.7.1"/>
    <s v="PROPOR SOLUÇÃO DE HABITAÇÃO SOCIAL EM EDIFICAÇÕES DESOCUPADAS"/>
    <s v="CATHIS"/>
    <m/>
    <m/>
    <m/>
    <m/>
    <x v="5"/>
    <x v="2"/>
    <s v="CANCELADA - SERÁ INCORPORADA NAS DISCUSSÕES FEITAS NOS EVENTOS, REUNIÕES E PARCERIAS COM ENTIDADES, cf. DCATHIS-CAU/MG Nº 29.3.2/2021"/>
  </r>
  <r>
    <s v="AÇÕES INSTITUCIONAIS"/>
    <s v="Representações"/>
    <s v="1.3.7.2"/>
    <s v="PROPOSIÇÃO DE AÇÕES DE REGULARIZAÇÃO FUNDIÁRIA"/>
    <s v="CATHIS"/>
    <m/>
    <m/>
    <m/>
    <m/>
    <x v="12"/>
    <x v="2"/>
    <s v="CANCELADA - SERÁ INCORPORADA NAS DISCUSSÕES FEITAS NOS EVENTOS, REUNIÕES E PARCERIAS COM ENTIDADES, cf. DCATHIS-CAU/MG Nº 29.3.2/2021"/>
  </r>
  <r>
    <s v="AÇÕES INSTITUCIONAIS"/>
    <s v="Representações"/>
    <s v="1.3.8"/>
    <s v="PARTICIPAÇÃO DO CAU/MG NAS COLAÇÕES DE GRAU DOS CURSOS DE ARQUITETURA E URBANISMO DO ESTADO DE MINAS GERAIS"/>
    <s v="CEF"/>
    <s v="APRIMORAR E INOVAR OS PROCESSOS E AS AÇÕES"/>
    <s v="-"/>
    <s v="ODS 16 - PAZ, JUSTIÇA E INSTITUIÇÕES EFICAZES"/>
    <s v="2º SEMESTRE 2021 (NÃO REALIZADA) / 2022 / 2023"/>
    <x v="4"/>
    <x v="0"/>
    <s v="A INICIAR, COLAÇÕES DE GRAU ESTÃO OCORRENDO À DISTÂNCIA COMO MEDIDA DE PREVENÇÃO À COVID-19 - D.CEF-CAU/MG Nº 155-3.7-2022"/>
  </r>
  <r>
    <s v="AÇÕES INSTITUCIONAIS"/>
    <s v="Representações"/>
    <s v="1.3.9"/>
    <s v="ARTICULAÇÃO DO CAU COM AS ESCOLAS E CURSOS DE ARQUITETURA E URBANISMO"/>
    <s v="CEF"/>
    <s v="FOMENTAR O ACESSO DA SOCIEDADE À ARQUITETURA E URBANISMO"/>
    <s v="NÃO DEPENDE DE ORÇAMENTO ESPECÍFICO"/>
    <s v="ODS 4 - EDUCAÇÃO DE QUALIDADE"/>
    <s v="2º SEMESTRE 2021 / 2022 / 2023"/>
    <x v="4"/>
    <x v="4"/>
    <s v="EM ANDAMENTO - D.CEF-CAU/MG Nº 155-3.7-2022"/>
  </r>
  <r>
    <s v="AÇÕES INSTITUCIONAIS"/>
    <s v="Representações"/>
    <s v="1.3.9.1"/>
    <s v="CAU NAS ESCOLAS 2022"/>
    <s v="CEF"/>
    <s v="ESTIMULAR O CONHECIMENTO, O USO DE PROCESSOS CRIATIVOS E A DIFUSÃO DAS MELHORES PRÁTICAS EM ARQUITETURA E URBANISMO"/>
    <s v="A SER ESTIMADO PELA GERÊNCIA ADMINISTRATIVA E FINANCEIRA"/>
    <s v="ODS 4 - EDUCAÇÃO DE QUALIDADE"/>
    <s v="1o E 2o SEMESTRE 2022"/>
    <x v="6"/>
    <x v="4"/>
    <s v="EM ANDAMENTO – AÇÃO INCLUÍDA NA 2ª REVISÃO DO PLANO DE AÇÃO, cf. D.CEF-CAU/MG Nº 155-3.7-2022"/>
  </r>
  <r>
    <s v="AÇÕES INSTITUCIONAIS"/>
    <s v="Representações"/>
    <s v="1.3.9.2"/>
    <s v="CAU NAS ESCOLAS 2023"/>
    <s v="CEF"/>
    <s v="ESTIMULAR O CONHECIMENTO, O USO DE PROCESSOS CRIATIVOS E A DIFUSÃO DAS MELHORES PRÁTICAS EM ARQUITETURA E URBANISMO"/>
    <s v="A SER ESTIMADO PELA GERÊNCIA ADMINISTRATIVA E FINANCEIRA"/>
    <s v="ODS 4 - EDUCAÇÃO DE QUALIDADE"/>
    <s v="1o E 2o SEMESTRE 2023"/>
    <x v="13"/>
    <x v="0"/>
    <s v="A INICIAR – AÇÃO INCLUÍDA NA 2ª REVISÃO DO PLANO DE AÇÃO, cf. D.CEF-CAU/MG Nº 155-3.7-2022"/>
  </r>
  <r>
    <s v="AÇÕES INSTITUCIONAIS"/>
    <s v="Trabalho e Desenvolvimento Profissional"/>
    <s v="1.4.1"/>
    <s v="AÇÃO DE FOMENTO A ESTÁGIOS E AO PRIMEIRO EMPREGO"/>
    <s v="CEF"/>
    <s v="ASSEGURAR A EFICÁCIA NO ATENDIMENTO E NO RELACIONAMENTO COM OS ARQUITETOS E URBANISTAS E A SOCIEDADE"/>
    <s v="NÃO DEPENDE DE ORÇAMENTO ESPECÍFICO"/>
    <s v="ODS 11 - CIDADES E COMUNIDADES SUSTENTÁVEIS"/>
    <s v="2022 / 2023"/>
    <x v="14"/>
    <x v="0"/>
    <s v="A INICIAR – EM DISCUSSÃO COM CAU/BR E OUTROS CAU/UF, D.CEF-CAU/MG Nº 155-3.7-2022"/>
  </r>
  <r>
    <s v="AÇÕES INSTITUCIONAIS"/>
    <s v="Trabalho e Desenvolvimento Profissional"/>
    <s v="1.4.2"/>
    <s v="CRIAÇÃO DE UM CANAL PARA OFERTA E PROCURA DE VAGAS DE TRABALHO E ESTÁGIO"/>
    <s v="CEAU"/>
    <m/>
    <m/>
    <m/>
    <m/>
    <x v="3"/>
    <x v="2"/>
    <s v="CANCELADA – cf. PROTOCOLO SICCAU Nº 1510105/2022"/>
  </r>
  <r>
    <s v="AÇÕES INSTITUCIONAIS"/>
    <s v="Trabalho e Desenvolvimento Profissional"/>
    <s v="1.4.3"/>
    <s v="CURSOS GRATUITOS PARA PROFISSIONAIS REGULARES COM O CAU"/>
    <s v="CEF"/>
    <s v="ESTIMULAR O CONHECIMENTO, O USO DE PROCESSOS CRIATIVOS E A DIFUSÃO DAS MELHORES PRÁTICAS EM ARQUITETURA E URBANISMO"/>
    <s v="-"/>
    <s v="ODS 4 - EDUCAÇÃO DE QUALIDADE"/>
    <e v="#REF!"/>
    <x v="14"/>
    <x v="0"/>
    <s v="A INICIAR- D.CEF-CAU/MG Nº 155-3.7-2022"/>
  </r>
  <r>
    <s v="AÇÕES INSTITUCIONAIS"/>
    <s v="Trabalho e Desenvolvimento Profissional"/>
    <s v="1.4.4"/>
    <s v="CURSO ONLINE APROVAÇÃO DE PROJETOS E LICENCIAMENTO JUNTO À PBH"/>
    <s v="CEAU"/>
    <m/>
    <m/>
    <m/>
    <m/>
    <x v="3"/>
    <x v="2"/>
    <s v="CANCELADA – cf. PROTOCOLO SICCAU Nº 1510105/2022"/>
  </r>
  <r>
    <s v="AÇÕES INSTITUCIONAIS"/>
    <s v="Trabalho e Desenvolvimento Profissional"/>
    <s v="1.4.5"/>
    <s v="CONVÊNIOS PARA QUALIFICAR E CAPACITAR PROFISSIONAIS ARQUITETOS(AS) E URBANISTAS PARA ATUAR EM REGULARIZAÇÃO FUNDIÁRIA"/>
    <s v="CPUA"/>
    <s v="ESTIMULAR A PRODUÇÃO DA ARQUITETURA E URBANISMO COMO POLÍTICA DE ESTADO"/>
    <n v="15000"/>
    <s v="ODS 11 - CIDADES E COMUNIDADES SUSTENTÁVEIS"/>
    <s v="2° SEMESTRE 2022"/>
    <x v="0"/>
    <x v="6"/>
    <s v="EM ANDAMENTO - DCPUA-CAU/MG Nº 069-1/2022"/>
  </r>
  <r>
    <s v="AÇÕES INSTITUCIONAIS"/>
    <s v="Trabalho e Desenvolvimento Profissional"/>
    <s v="1.4.6.1"/>
    <s v="CICLO PARA CAPACITAÇÃO DE ESCRITÓRIOS - MÓDULO I"/>
    <s v="CEAU"/>
    <m/>
    <m/>
    <m/>
    <m/>
    <x v="2"/>
    <x v="2"/>
    <s v="CANCELADA – cf. PROTOCOLO SICCAU Nº 1510105/2022"/>
  </r>
  <r>
    <s v="AÇÕES INSTITUCIONAIS"/>
    <s v="Trabalho e Desenvolvimento Profissional"/>
    <s v="1.4.6.2"/>
    <s v="CICLO PARA CAPACITAÇÃO DE ESCRITÓRIOS - MÓDULO II"/>
    <s v="CEAU"/>
    <m/>
    <m/>
    <m/>
    <m/>
    <x v="2"/>
    <x v="2"/>
    <s v="CANCELADA – cf. PROTOCOLO SICCAU Nº 1510105/2022"/>
  </r>
  <r>
    <s v="AÇÕES INSTITUCIONAIS"/>
    <s v="Trabalho e Desenvolvimento Profissional"/>
    <s v="1.4.6.3"/>
    <s v="CICLO PARA CAPACITAÇÃO DE ESCRITÓRIOS - MÓDULO III"/>
    <s v="CEAU"/>
    <m/>
    <m/>
    <m/>
    <m/>
    <x v="2"/>
    <x v="2"/>
    <s v="CANCELADA – cf. PROTOCOLO SICCAU Nº 1510105/2022"/>
  </r>
  <r>
    <s v="AÇÕES INSTITUCIONAIS"/>
    <s v="Trabalho e Desenvolvimento Profissional"/>
    <s v="1.4.6.4"/>
    <s v="CICLO PARA CAPACITAÇÃO DE ESCRITÓRIOS - MÓDULO IV"/>
    <s v="CEAU"/>
    <m/>
    <m/>
    <m/>
    <m/>
    <x v="2"/>
    <x v="2"/>
    <s v="CANCELADA – cf. PROTOCOLO SICCAU Nº 1510105/2022"/>
  </r>
  <r>
    <s v="AÇÕES INSTITUCIONAIS"/>
    <s v="Trabalho e Desenvolvimento Profissional"/>
    <s v="1.4.6.5"/>
    <s v="CICLO PARA CAPACITAÇÃO DE ESCRITÓRIOS - MÓDULO V"/>
    <s v="CEAU"/>
    <m/>
    <m/>
    <m/>
    <m/>
    <x v="3"/>
    <x v="2"/>
    <s v="CANCELADA – cf. PROTOCOLO SICCAU Nº 1510105/2022"/>
  </r>
  <r>
    <s v="AÇÕES INSTITUCIONAIS"/>
    <s v="Trabalho e Desenvolvimento Profissional"/>
    <s v="1.4.6.6"/>
    <s v="CICLO PARA CAPACITAÇÃO DE ESCRITÓRIOS - MÓDULO VI"/>
    <s v="CEAU"/>
    <m/>
    <m/>
    <m/>
    <m/>
    <x v="3"/>
    <x v="2"/>
    <s v="CANCELADA – cf. PROTOCOLO SICCAU Nº 1510105/2022"/>
  </r>
  <r>
    <s v="AÇÕES INSTITUCIONAIS"/>
    <s v="Trabalho e Desenvolvimento Profissional"/>
    <s v="1.4.6.7"/>
    <s v="CICLO PARA CAPACITAÇÃO DE ESCRITÓRIOS - MÓDULO VII"/>
    <s v="CEAU"/>
    <m/>
    <m/>
    <m/>
    <m/>
    <x v="3"/>
    <x v="2"/>
    <s v="CANCELADA – cf. PROTOCOLO SICCAU Nº 1510105/2022"/>
  </r>
  <r>
    <s v="AÇÕES INSTITUCIONAIS"/>
    <s v="Trabalho e Desenvolvimento Profissional"/>
    <s v="1.4.7.1"/>
    <s v="REALIZAR OFICINAS VIRTUAIS DE QUESTÕES RELACIONADAS AO SICCAU"/>
    <s v="GERTEF"/>
    <s v="ESTIMULAR O CONHECIMENTO, O USO DE PROCESSOS CRIATIVOS E A DIFUSÃO DAS MELHORES PRÁTICAS EM ARQUITETURA E URBANISMO;_x000a_TER SISTEMAS DE INFORMAÇÃO E INFRAESTRUTURA QUE VIABILIZEM A GESTÃO E O ATENDIMENTO DOS ARQUITETOS E URBANISTAS E A SOCIEDADE"/>
    <s v="CUSTO INCLUÍDO NO CONTRATO EMPRESA DE GRAVAÇÃO E TRANSMISSÃO"/>
    <s v="ODS 4 - EDUCAÇÃO DE QUALIDADE;_x000a_ODS 9 - INDÚSTRIA, INOVAÇÃO E INFRAESTRUTURA_x000a_"/>
    <s v="1º SEMESTRE 2023"/>
    <x v="15"/>
    <x v="0"/>
    <s v="A INICIAR - MEM. GERTEF Nº 018/2022–CAU/MG"/>
  </r>
  <r>
    <s v="AÇÕES INSTITUCIONAIS"/>
    <s v="Trabalho e Desenvolvimento Profissional"/>
    <s v="1.4.7.2"/>
    <s v="REALIZAR OFICINAS VIRTUAIS DE TABELA DE HONORÁRIOS"/>
    <s v="GERTEF"/>
    <s v="ESTIMULAR O CONHECIMENTO, O USO DE PROCESSOS CRIATIVOS E A DIFUSÃO DAS MELHORES PRÁTICAS EM ARQUITETURA E URBANISMO;_x000a_TER SISTEMAS DE INFORMAÇÃO E INFRAESTRUTURA QUE VIABILIZEM A GESTÃO E O ATENDIMENTO DOS ARQUITETOS E URBANISTAS E A SOCIEDADE"/>
    <s v="CUSTO INCLUÍDO NO CONTRATO EMPRESA DE GRAVAÇÃO E TRANSMISSÃO"/>
    <s v="ODS 4 - EDUCAÇÃO DE QUALIDADE;_x000a_ODS 9 - INDÚSTRIA, INOVAÇÃO E INFRAESTRUTURA_x000a_"/>
    <s v="1º SEMESTRE 2023"/>
    <x v="15"/>
    <x v="0"/>
    <s v="A INICIAR - MEM. GERTEF Nº 018/2022–CAU/MG"/>
  </r>
  <r>
    <s v="AÇÕES INSTITUCIONAIS"/>
    <s v="Trabalho e Desenvolvimento Profissional"/>
    <s v="1.4.7.3"/>
    <s v="CAPACITAÇÃO SOBRE TABELA DE HONORÁRIOS DO CAU"/>
    <s v="CEAU"/>
    <s v="ESTIMULAR O CONHECIMENTO, O USO DE PROCESSOS CRIATIVOS E A DIFUSÃO DAS MELHORES PRÁTICAS EM ARQUITETURA E URBANISMO"/>
    <n v="0"/>
    <s v="ODS 8 - TRABALHO DECENTE E CRESCIMENTO ECONÔMICO"/>
    <s v="1° SEMESTRE 2022"/>
    <x v="3"/>
    <x v="0"/>
    <s v="A INICIAR – AÇÃO INCLUÍDA NA 2ª REVISÃO DO PLANO DE AÇÃO, cf. PROTOCOLO SICCAU Nº 1510105/2022"/>
  </r>
  <r>
    <s v="AÇÕES INSTITUCIONAIS"/>
    <s v="Trabalho e Desenvolvimento Profissional"/>
    <s v="1.4.8"/>
    <s v="APRIMORAR O EDITAL PARA CHAMADA PÚBLICA PARA CREDENCIAMENTO DE BENEFÍCIOS"/>
    <s v="COA"/>
    <m/>
    <m/>
    <m/>
    <m/>
    <x v="2"/>
    <x v="2"/>
    <s v="CANCELADA- DCOA-CAU/MG Nº 221.3.3/2021"/>
  </r>
  <r>
    <s v="AÇÕES INSTITUCIONAIS"/>
    <s v="Trabalho e Desenvolvimento Profissional"/>
    <s v="1.4.9"/>
    <s v="AÇÃO QUE AMPLIE O ACESSO A PLATAFORMAS DIGITAIS, SOFTWARES E APLICATIVOS POR PROFISSIONAIS ARQUITETOS(AS) E URBANISTAS DO ESTADO DE MINAS GERAIS"/>
    <s v="CEAU"/>
    <m/>
    <m/>
    <m/>
    <m/>
    <x v="2"/>
    <x v="2"/>
    <s v="CANCELADA – cf. PROTOCOLO SICCAU Nº 1510105/2022"/>
  </r>
  <r>
    <s v="AÇÕES INSTITUCIONAIS"/>
    <s v="Trabalho e Desenvolvimento Profissional"/>
    <s v="1.4.10"/>
    <s v="REALIZAR PESQUISA ABRANGENTE COM ARQUITETOS(AS) E URBANISTAS DO ESTADO DE MINAS GERAIS"/>
    <s v="CPFi"/>
    <s v="CONSTRUIR CULTURA ORGANIZACIONAL ADEQUADA À ESTRATÉGIA"/>
    <n v="10000"/>
    <s v="ODS 16 - PAZ, JUSTIÇA E INSTITUIÇÕES EFICAZES"/>
    <s v="2° SEMESTRE 2022 (31/12/2022)"/>
    <x v="0"/>
    <x v="0"/>
    <s v="A INICIAR – cf. PROTOCOLO SICCAU Nº 1510269/2022"/>
  </r>
  <r>
    <s v="AÇÕES INSTITUCIONAIS"/>
    <s v="Trabalho e Desenvolvimento Profissional"/>
    <s v="1.4.11"/>
    <s v="ACOMPANHAR JUNTO À COA O APRIMORAMENTO DO EDITAL DE CREDENCIAMENTO"/>
    <s v="GEPLAN"/>
    <m/>
    <m/>
    <m/>
    <m/>
    <x v="2"/>
    <x v="2"/>
    <e v="#REF!"/>
  </r>
  <r>
    <s v="AÇÕES INSTITUCIONAIS"/>
    <s v="Fomento e Inovação"/>
    <s v="1.5.1"/>
    <s v="CONCURSOS ANUAIS PARA ARQUITETOS(AS) E URBANISTAS RECÉM-FORMADOS(AS)"/>
    <s v="CEF"/>
    <s v="ESTIMULAR O CONHECIMENTO, O USO DE PROCESSOS CRIATIVOS E A DIFUSÃO DAS MELHORES PRÁTICAS EM ARQUITETURA E URBANISMO"/>
    <s v="-"/>
    <s v="ODS 4 - EDUCAÇÃO DE QUALIDADE"/>
    <s v="2022 / 2023"/>
    <x v="14"/>
    <x v="0"/>
    <s v="A INICIAR - D.CEF-CAU/MG Nº 155-3.7-2022"/>
  </r>
  <r>
    <s v="AÇÕES INSTITUCIONAIS"/>
    <s v="Fomento e Inovação"/>
    <s v="1.5.2.1"/>
    <s v="EDITAL DE BOAS PRÁTICAS NA ARQUITETURA E URBANISMO NO CAMPO DA POLÍTICA URBANA E AMBIENTAL"/>
    <s v="CPUA"/>
    <s v="ESTIMULAR O CONHECIMENTO, O USO DE PROCESSOS CRIATIVOS E A DIFUSÃO DAS MELHORES PRÁTICAS EM ARQUITETURA E URBANISMO"/>
    <n v="40000"/>
    <s v="ODS 11 - CIDADES E COMUNIDADES SUSTENTÁVEIS"/>
    <s v="1° SEMESTRE 2021 (CONCLUÍDA) / 1o SEMESTRE 2023 (EM ANDAMENTO)"/>
    <x v="16"/>
    <x v="3"/>
    <s v="CONCLUÍDA - DCPUA-CAU/MG Nº 069-1/2022"/>
  </r>
  <r>
    <s v="AÇÕES INSTITUCIONAIS"/>
    <s v="Fomento e Inovação"/>
    <s v="1.5.2.2"/>
    <s v="EDITAL DE PATROCÍNIO TÉCNICO E/OU CULTURAL DE PROJETOS COM ENFOQUE NOS 20 ANOS DO ESTATUTO DA CIDADE"/>
    <s v="CPUA"/>
    <s v="IMPACTAR SIGNIFICATIVAMENTE O PLANEJAMENTO E A GESTÃO DO TERRITÓRIO;_x000a_VALORIZAR A ARQUITETURA E URBANISMO;_x000a_ESTIMULAR O CONHECIMENTO, O USO DE PROCESSOS CRIATIVOS E A DIFUSÃO DAS MELHORES PRÁTICAS EM ARQUITETURA E URBANISMO"/>
    <n v="22800"/>
    <s v="ODS 11 - CIDADES E COMUNIDADES SUSTENTÁVEIS"/>
    <s v="1o SEMESTRE 2021"/>
    <x v="17"/>
    <x v="3"/>
    <s v="CONCLUÍDA - DCPUA-CAU/MG Nº 64.3.3./2021"/>
  </r>
  <r>
    <s v="AÇÕES INSTITUCIONAIS"/>
    <s v="Fomento e Inovação"/>
    <s v="1.5.2.3"/>
    <s v="FORMATAR EDITAL DE PATROCÍNIO NA MODALIDADE POLÍTICA URBANA – 2021 / 2022 / 2023"/>
    <s v="COA"/>
    <s v="ESTIMULAR O CONHECIMENTO, O USO DE PROCESSOS CRIATIVOS E A DIFUSÃO DAS MELHORES PRÁTICAS EM ARQUITETURA E URBANISMO"/>
    <n v="0"/>
    <s v="ODS 11 - CIDADES E COMUNIDADES SUSTENTÁVEIS"/>
    <s v="2021 (CONCLUÍDA) / 2023 (A INICIAR)"/>
    <x v="14"/>
    <x v="3"/>
    <s v="CONCLUÍDA - DEPENDE DE OUTRO ÓRGÃO COLEGIADO PARA RETOMAR"/>
  </r>
  <r>
    <s v="AÇÕES INSTITUCIONAIS"/>
    <s v="Fomento e Inovação"/>
    <s v="1.5.3.1"/>
    <s v="DIRETRIZES PARA O EDITAL DE PATROCÍNIO NA MODALIDADE ATHIS – 2021"/>
    <s v="CATHIS"/>
    <s v="ESTIMULAR O CONHECIMENTO, O USO DE PROCESSOS CRIATIVOS E A DIFUSÃO DAS MELHORES PRÁTICAS EM ARQUITETURA E URBANISMO"/>
    <n v="300000"/>
    <s v="ODS 10 - REDUÇÃO DAS DESIGUALDADES"/>
    <s v="1° SEMESTRE 2021"/>
    <x v="17"/>
    <x v="3"/>
    <s v="CONCLUÍDA – cf. DCATHIS-CAU/MG Nº 29.3.2/2021"/>
  </r>
  <r>
    <s v="AÇÕES INSTITUCIONAIS"/>
    <s v="Fomento e Inovação"/>
    <s v="1.5.3.2"/>
    <s v="DIRETRIZES PARA O EDITAL DE PATROCÍNIO NA MODALIDADE ATHIS – 2022"/>
    <s v="CATHIS"/>
    <s v="ESTIMULAR O CONHECIMENTO, O USO DE PROCESSOS CRIATIVOS E A DIFUSÃO DAS MELHORES PRÁTICAS EM ARQUITETURA E URBANISMO"/>
    <n v="300000"/>
    <s v="ODS 10 - REDUÇÃO DAS DESIGUALDADES"/>
    <s v="1° SEMESTRE 2022"/>
    <x v="3"/>
    <x v="3"/>
    <s v="CONCLUÍDA – cf. DCATHIS-CAU/MG Nº 34.3.1/2022"/>
  </r>
  <r>
    <s v="AÇÕES INSTITUCIONAIS"/>
    <s v="Fomento e Inovação"/>
    <s v="1.5.3.3"/>
    <s v="DIRETRIZES PARA O EDITAL DE PATROCÍNIO NA MODALIDADE ATHIS – 2022"/>
    <s v="CATHIS"/>
    <s v="ESTIMULAR O CONHECIMENTO, O USO DE PROCESSOS CRIATIVOS E A DIFUSÃO DAS MELHORES PRÁTICAS EM ARQUITETURA E URBANISMO"/>
    <s v="-"/>
    <s v="ODS 10 - REDUÇÃO DAS DESIGUALDADES"/>
    <s v="2° SEMESTRE 2022"/>
    <x v="0"/>
    <x v="0"/>
    <s v="A INICIAR – cf. DCATHIS-CAU/MG Nº 37.3.2/2022"/>
  </r>
  <r>
    <s v="AÇÕES INSTITUCIONAIS"/>
    <s v="Fomento e Inovação"/>
    <s v="1.5.3.4"/>
    <s v="DIRETRIZES PARA O EDITAL DE PATROCÍNIO NA MODALIDADE ATHIS – 2023"/>
    <s v="CATHIS"/>
    <m/>
    <n v="300000"/>
    <m/>
    <m/>
    <x v="15"/>
    <x v="2"/>
    <s v="CANCELADA – A EXECUÇÃO DESTA AÇÃO NÃO COMPREENDE O TRIÊNIO, cf. DCATHIS-CAU/MG Nº 37.3.2/2022"/>
  </r>
  <r>
    <s v="AÇÕES INSTITUCIONAIS"/>
    <s v="Fomento e Inovação"/>
    <s v="1.5.3.5"/>
    <s v="FORMATAR EDITAL DE PATROCÍNIO NA MODALIDADE ATHIS – 2021 / 2022 / 2023 / 2024"/>
    <s v="COA"/>
    <s v="ESTIMULAR O CONHECIMENTO, O USO DE PROCESSOS CRIATIVOS E A DIFUSÃO DAS MELHORES PRÁTICAS EM ARQUITETURA E URBANISMO"/>
    <n v="0"/>
    <s v="ODS 11 - CIDADES E COMUNIDADES SUSTENTÁVEIS"/>
    <s v="1° SEMESTRE 2021 (CONCLUÍDA); 1° SEMESTRE 2022 (CONCLUÍDA); 2° SEMESTRE 2022 - 1° SEMESTRE 2023 (A INICIAR)"/>
    <x v="18"/>
    <x v="3"/>
    <s v="CONCLUÍDA - DCOA-CAU/MG Nº 229.3.2/2022"/>
  </r>
  <r>
    <s v="AÇÕES INSTITUCIONAIS"/>
    <s v="Fomento e Inovação"/>
    <s v="1.5.4.1"/>
    <s v="DIRETRIZES PARA O EDITAL DE PATROCÍNIO NA MODALIDADE PATRIMÔNIO CULTURAL – 2021"/>
    <s v="CPC"/>
    <s v="ESTIMULAR O CONHECIMENTO, O USO DE PROCESSOS CRIATIVOS E A DIFUSÃO DAS MELHORES PRÁTICAS EM ARQUITETURA E URBANISMO"/>
    <n v="100000"/>
    <s v="ODS 17 - PARCERIAS E MEIOS DE IMPLEMENTAÇÃO"/>
    <s v="2° SEMESTRE 2021"/>
    <x v="2"/>
    <x v="3"/>
    <s v="CONCLUÍDA – cf. DPOMG Nº 0118.7.2/2021"/>
  </r>
  <r>
    <s v="AÇÕES INSTITUCIONAIS"/>
    <s v="Fomento e Inovação"/>
    <s v="1.5.4.2"/>
    <s v="DIRETRIZES PARA O EDITAL DE PATROCÍNIO NA MODALIDADE PATRIMÔNIO CULTURAL – 2022"/>
    <s v="CPC"/>
    <s v="ESTIMULAR O CONHECIMENTO, O USO DE PROCESSOS CRIATIVOS E A DIFUSÃO DAS MELHORES PRÁTICAS EM ARQUITETURA E URBANISMO"/>
    <n v="100000"/>
    <s v="ODS 17 - PARCERIAS E MEIOS DE IMPLEMENTAÇÃO"/>
    <s v="1° SEMESTRE 2022"/>
    <x v="3"/>
    <x v="3"/>
    <s v="CONCLUÍDA – cf. DPOMG 125.7.9/2022"/>
  </r>
  <r>
    <s v="AÇÕES INSTITUCIONAIS"/>
    <s v="Fomento e Inovação"/>
    <s v="1.5.4.3"/>
    <s v="DIRETRIZES PARA O EDITAL DE PATROCÍNIO NA MODALIDADE PATRIMÔNIO CULTURAL – 2023"/>
    <s v="CPC"/>
    <s v="ESTIMULAR O CONHECIMENTO, O USO DE PROCESSOS CRIATIVOS E A DIFUSÃO DAS MELHORES PRÁTICAS EM ARQUITETURA E URBANISMO"/>
    <s v="-"/>
    <s v="ODS 17 - PARCERIAS E MEIOS DE IMPLEMENTAÇÃO"/>
    <s v="1° SEMESTRE 2023"/>
    <x v="15"/>
    <x v="0"/>
    <s v="A INICIAR – cf. CORRESPONDÊNCIA ELETRÔNICA RECEBIDA, EM 09/04/2022. "/>
  </r>
  <r>
    <s v="AÇÕES INSTITUCIONAIS"/>
    <s v="Fomento e Inovação"/>
    <s v="1.5.4.4"/>
    <s v="FORMATAR EDITAL DE PATROCÍNIO NA MODALIDADE PATRIMÔNIO CULTURAL – 2021 / 2022 / 2023"/>
    <s v="COA"/>
    <s v="ESTIMULAR O CONHECIMENTO, O USO DE PROCESSOS CRIATIVOS E A DIFUSÃO DAS MELHORES PRÁTICAS EM ARQUITETURA E URBANISMO"/>
    <n v="0"/>
    <s v="ODS 11 - CIDADES E COMUNIDADES SUSTENTÁVEIS"/>
    <s v="2° SEMESTRE 2021 - 1° SEMESTRE 2022 (CONCLUÍDA); 1° SEMESTRE 2022 (A INICIAR); 1° SEMESTRE 2023 (A INICIAR)"/>
    <x v="11"/>
    <x v="0"/>
    <s v="A INICIAR"/>
  </r>
  <r>
    <s v="AÇÕES INSTITUCIONAIS"/>
    <s v="Fomento e Inovação"/>
    <s v="1.5.5.1"/>
    <s v="DIRETRIZES PARA O EDITAL DE PATROCÍNIO NA MODALIDADE ENTIDADES ESTADUAIS DE ARQUITETURA E URBANISMO -2021 /2022/ 2023"/>
    <s v="CEAU"/>
    <m/>
    <m/>
    <m/>
    <m/>
    <x v="17"/>
    <x v="2"/>
    <s v="CANCELADA – cf. CORRESPONDÊNCIA ELETRÔNICA CEAU DE 03/09/2021"/>
  </r>
  <r>
    <s v="AÇÕES INSTITUCIONAIS"/>
    <s v="Fomento e Inovação"/>
    <s v="1.5.5.2"/>
    <s v="FORMATAR EDITAL DE PATROCÍNIO NA MODALIDADE ENTIDADES ESTADUAIS DE ARQUITETURA E URBANISMO– 2021 / 2022 / 2023"/>
    <s v="COA"/>
    <m/>
    <m/>
    <m/>
    <m/>
    <x v="19"/>
    <x v="2"/>
    <s v="CANCELADA – cf. CORRESPONDÊNCIA ELETRÔNICA CEAU DE 03/09/2021"/>
  </r>
  <r>
    <s v="AÇÕES INSTITUCIONAIS"/>
    <s v="Fomento e Inovação"/>
    <s v="1.5.6"/>
    <s v="RESPONDER PEDIDOS DE ESCLARECIMENTO SOBRE EDITAIS DE PATROCÍNIO"/>
    <s v="COA"/>
    <s v="ESTIMULAR O CONHECIMENTO, O USO DE PROCESSOS CRIATIVOS E A DIFUSÃO DAS MELHORES PRÁTICAS EM ARQUITETURA E URBANISMO"/>
    <n v="0"/>
    <s v="ODS 11 - CIDADES E COMUNIDADES SUSTENTÁVEIS"/>
    <s v="AÇÃO CONTÍNUA (MENSALMENTE)"/>
    <x v="1"/>
    <x v="1"/>
    <s v="ROTINA (EM ANDAMENTO)"/>
  </r>
  <r>
    <s v="AÇÕES INSTITUCIONAIS"/>
    <s v="Fomento e Inovação"/>
    <s v="1.5.7"/>
    <s v="ANÁLISE DAS PRESTAÇÕES DE CONTAS DOS EDITAIS DE PATROCÍNIO DO CAU/MG"/>
    <s v="CPFi"/>
    <s v="ASSEGURAR A SUSTENTABILIDADE FINANCEIRA"/>
    <n v="0"/>
    <s v="ODS 8 - TRABALHO DECENTE E CRESCIMENTO ECONÔMICO"/>
    <s v="AÇÃO CONTÍNUA"/>
    <x v="1"/>
    <x v="1"/>
    <s v="EM ANDAMENTO – cf. PROTOCOLO SICCAU Nº 1510269/2022."/>
  </r>
  <r>
    <s v="AÇÕES INSTITUCIONAIS"/>
    <s v="Fomento e Inovação"/>
    <s v="1.5.8"/>
    <s v="DEFINIR OUTRAS ESTRATÉGIAS DE ALOCAÇÃO DOS RECURSOS DESTINADOS À ATHIS"/>
    <s v="CATHIS"/>
    <m/>
    <m/>
    <m/>
    <m/>
    <x v="2"/>
    <x v="2"/>
    <s v="CANCELADA – SERÁ INCORPORADA NOS DEBATES DA AÇÃO: 1.2.7 – BUSCAR NOVAS FONTES DE FOMENTO E PARCERIAS PARA OS EDITAIS DE ATHIS, cf. DCATHIS-CAU/MG Nº 37.3.2/2022"/>
  </r>
  <r>
    <s v="AÇÕES INSTITUCIONAIS"/>
    <s v="Fomento e Inovação"/>
    <s v="1.5.9"/>
    <s v="PRÊMIO TCC 2021"/>
    <s v="CEF"/>
    <s v="ESTIMULAR O CONHECIMENTO, O USO DE PROCESSOS CRIATIVOS E A DIFUSÃO DAS MELHORES PRÁTICAS EM ARQUITETURA E URBANISMO"/>
    <n v="6000"/>
    <s v="ODS 4 - EDUCAÇÃO DE QUALIDADE"/>
    <s v="2021 (CONCLUÍDA)"/>
    <x v="2"/>
    <x v="3"/>
    <s v="CONCLUÍDA – AÇÃO INCLUÍDA NA 2ª REVISÃO DO PLANO DE AÇÃO, cf. D.CEF-CAU/MG Nº 155-3.7-2022"/>
  </r>
  <r>
    <s v="AÇÕES INSTITUCIONAIS"/>
    <s v="Fomento e Inovação"/>
    <s v="1.5.10"/>
    <s v="PRÊMIO TCC 2022"/>
    <s v="CEF"/>
    <s v="ESTIMULAR O CONHECIMENTO, O USO DE PROCESSOS CRIATIVOS E A DIFUSÃO DAS MELHORES PRÁTICAS EM ARQUITETURA E URBANISMO"/>
    <n v="8000"/>
    <s v="ODS 4 - EDUCAÇÃO DE QUALIDADE"/>
    <s v="2o SEMESTRE 2022"/>
    <x v="0"/>
    <x v="4"/>
    <s v="EM ANDAMENTO - AÇÃO INCLUÍDA NA 2ª REVISÃO DO PLANO DE AÇÃO, cf. D.CEF-CAU/MG Nº 155-3.7-2022"/>
  </r>
  <r>
    <s v="AÇÕES INSTITUCIONAIS"/>
    <s v="Fomento e Inovação"/>
    <s v="1.5.11"/>
    <s v="PRÊMIO TCC 2023"/>
    <s v="CEF"/>
    <s v="ESTIMULAR O CONHECIMENTO, O USO DE PROCESSOS CRIATIVOS E A DIFUSÃO DAS MELHORES PRÁTICAS EM ARQUITETURA E URBANISMO"/>
    <s v="A SER ESTIMADO PELA GERÊNCIA ADMINISTRATIVA E FINANCEIRA"/>
    <s v="ODS 4 - EDUCAÇÃO DE QUALIDADE"/>
    <s v="2o SEMESTRE 2023"/>
    <x v="12"/>
    <x v="0"/>
    <s v="A INICIAR – AÇÃO INCLUÍDA NA 2ª REVISÃO DO PLANO DE AÇÃO, cf. D.CEF-CAU/MG Nº 155-3.7-2022"/>
  </r>
  <r>
    <s v="COMUNICAÇÃO"/>
    <s v="Campanhas"/>
    <s v="2.1.1"/>
    <s v="PLANO DE COMUNICAÇÃO"/>
    <s v="ASCOM"/>
    <s v="ASSEGURAR A EFICÁCIA NO RELACIONAMENTO E COMUNICAÇÃO COM A SOCIEDADE"/>
    <n v="48000"/>
    <s v="ODS 17 - PARCERIAS E MEIOS DE IMPLEMENTAÇÃO"/>
    <s v="1° SEMESTRE 2022 (FINAL)"/>
    <x v="3"/>
    <x v="4"/>
    <s v="EM ANDAMENTO – CF. PROTOCOLO SICCAU 1º 1510033/2022"/>
  </r>
  <r>
    <s v="COMUNICAÇÃO"/>
    <s v="Campanhas"/>
    <s v="2.1.1.1"/>
    <s v="PRESENÇA NAS REDES SOCIAIS"/>
    <s v="ASCOM"/>
    <s v="ASSEGURAR A EFICÁCIA NO RELACIONAMENTO E COMUNICAÇÃO COM A SOCIEDADE"/>
    <s v="(AÇÃO A SER REALIZADA COM A EMPRESA CONTRATADA PELO PREGÃO DE COMUNICAÇÃO INTEGRADA JÁ EM ANDAMENTO EM CONJUNTO COM ESTA ASSESSORIA)."/>
    <s v="ODS 11 - CIDADES E COMUNIDADES SUSTENTÁVEIS"/>
    <s v="1º SEMESTRE 2022"/>
    <x v="3"/>
    <x v="6"/>
    <s v="EM ANDAMENTO – CF. PROTOCOLO SICCAU 1º 1510033/2022"/>
  </r>
  <r>
    <s v="COMUNICAÇÃO"/>
    <s v="Campanhas"/>
    <s v="2.1.2"/>
    <s v="REDE WHATSAPP DE COMUNICAÇÃO DO CAU/MG"/>
    <s v="ASCOM"/>
    <s v="TER SISTEMAS DE INFORMAÇÃO E INFRAESTRUTURA QUE VIABILIZEM A GESTÃO E O ATENDIMENTO DOS ARQUITETOS E URBANISTAS E A SOCIEDADE"/>
    <s v="REQUER UM DISPOSITIVO MÓVEL E UM CHIP COM NÚMERO PARA REALIZAR O PROCESSO. CASO JÁ TENHA DISPONÍVEL. NÃO HAVERÁ CUSTO ADICIONAL."/>
    <s v="ODS 16 - PAZ, JUSTIÇA E INSTITUIÇÕES EFICAZES"/>
    <s v="1º SEMESTRE 2022"/>
    <x v="3"/>
    <x v="0"/>
    <s v="A INICIAR – CF. PROTOCOLO SICCAU 1º 1510033/2022"/>
  </r>
  <r>
    <s v="COMUNICAÇÃO"/>
    <s v="Campanhas"/>
    <s v="2.1.3"/>
    <s v="CAMPANHA - APRESENTAR O CAU/MG"/>
    <s v="ASCOM"/>
    <s v="ASSEGURAR A EFICÁCIA NO RELACIONAMENTO E COMUNICAÇÃO COM A SOCIEDADE"/>
    <n v="0"/>
    <s v="ODS 16 - PAZ, JUSTIÇA E INSTITUIÇÕES EFICAZES"/>
    <s v="1º SEMESTRE 2022"/>
    <x v="3"/>
    <x v="6"/>
    <s v="EM ANDAMENTO – CF. PROTOCOLO SICCAU 1º 1510033/2022"/>
  </r>
  <r>
    <s v="COMUNICAÇÃO"/>
    <s v="Campanhas"/>
    <s v="2.1.4"/>
    <s v="CAMPANHAS - VALORIZAÇÃO E RECONHECIMENTO"/>
    <s v="ASCOM"/>
    <s v="ESTIMULAR O CONHECIMENTO, O USO DE PROCESSOS CRIATIVOS E A DIFUSÃO DAS MELHORES PRÁTICAS EM ARQUITETURA E URBANISMO"/>
    <n v="0"/>
    <s v="ODS 17 - PARCERIAS E MEIOS DE IMPLEMENTAÇÃO"/>
    <s v="2º SEMESTRE 2022"/>
    <x v="0"/>
    <x v="0"/>
    <s v="A INICIAR – CF. PROTOCOLO SICCAU 1º 1510033/2022"/>
  </r>
  <r>
    <s v="COMUNICAÇÃO"/>
    <s v="Campanhas"/>
    <s v="2.1.5"/>
    <s v="REDES SOCIAIS"/>
    <s v="CEP"/>
    <s v="ASSEGURAR A EFICÁCIA NO RELACIONAMENTO E COMUNICAÇÃO COM A SOCIEDADE"/>
    <n v="5000"/>
    <s v="NÃO INFORMADO"/>
    <s v="1o SEMESTRE 2022; 2o SEMESTRE 2022"/>
    <x v="6"/>
    <x v="0"/>
    <s v="A INICIAR – cf. DCEP-CAU/MG n° 189.5.5/2022"/>
  </r>
  <r>
    <s v="COMUNICAÇÃO"/>
    <s v="Campanhas"/>
    <s v="2.1.6"/>
    <s v="CONSULTAS PÚBLICAS"/>
    <s v="CEP"/>
    <m/>
    <m/>
    <m/>
    <m/>
    <x v="1"/>
    <x v="2"/>
    <s v="CANCELADA – APLICÁVEL UMA VEZ, COMO ETAPA DE ELABORAÇÃO DO PLANO DE AÇÃO, cf. CORRESPONDÊNCIA ELETRÔNICA RECEBIDA DA CEP, EM 27/09/2021"/>
  </r>
  <r>
    <s v="COMUNICAÇÃO"/>
    <s v="Campanhas"/>
    <s v="2.1.7"/>
    <s v="ÓRGÃOS PÚBLICOS"/>
    <s v="CEP"/>
    <s v="TORNAR A FISCALIZAÇÃO UM VETOR DE MELHORIA DO EXERCÍCIO DA ARQUITETURA E URBANISMO"/>
    <n v="0"/>
    <s v="ODS 17 - PARCERIAS E MEIOS DE IMPLEMENTAÇÃO"/>
    <s v="1º SEMESTRE 2021"/>
    <x v="17"/>
    <x v="3"/>
    <s v="CONCLUÍDA – cf. CORRESPONDÊNCIA ELETRÔNICA RECEBIDA DA CEP, EM 27/09/2021"/>
  </r>
  <r>
    <s v="COMUNICAÇÃO"/>
    <s v="Campanhas"/>
    <s v="2.1.8"/>
    <s v="CAMPANHA DE DENÚNCIAS"/>
    <s v="CEP"/>
    <s v="CONSTRUIR CULTURA ORGANIZACIONAL ADEQUADA À ESTRATÉGIA"/>
    <n v="0"/>
    <s v="ODS 16 - PAZ, JUSTIÇA E INSTITUIÇÕES EFICAZES"/>
    <s v="1O SEMESTRE 2022"/>
    <x v="3"/>
    <x v="0"/>
    <s v="A INICIAR – cf. DCEP-CAU/MG n° 189.5.5/2022"/>
  </r>
  <r>
    <s v="COMUNICAÇÃO"/>
    <s v="Campanhas"/>
    <s v="2.1.9"/>
    <s v="ELABORAÇÃO DE UMA PROPOSTA DE CAMPANHA DE ÉTICA PROFISSIONAL"/>
    <s v="CED"/>
    <s v="PROMOVER O EXERCÍCIO ÉTICO E QUALIFICADO DA PROFISSÃO"/>
    <n v="0"/>
    <s v="ODS 16 - PAZ, JUSTIÇA E INSTITUIÇÕES EFICAZES"/>
    <s v="1º SEMESTRE 2022"/>
    <x v="3"/>
    <x v="4"/>
    <s v="EM ANDAMENTO- DELIBERAÇÃO N° 013/2022 – CED – CAU/MG –(200-4.3.2022)"/>
  </r>
  <r>
    <s v="COMUNICAÇÃO"/>
    <s v="Campanhas"/>
    <s v="2.1.9.1"/>
    <s v="EXECUÇÃO DA CAMPANHA DE ÉTICA PROFISSIONAL EM 2022"/>
    <s v="CED"/>
    <s v="PROMOVER O EXERCÍCIO ÉTICO E QUALIFICADO DA PROFISSÃO"/>
    <n v="10000"/>
    <s v="ODS 16 - PAZ, JUSTIÇA E INSTITUIÇÕES EFICAZES"/>
    <s v="2º SEMESTRE 2022"/>
    <x v="0"/>
    <x v="0"/>
    <s v="A INICIAR – DEPENDE DA AÇÃO 2.1.10, cf. DELIBERAÇÃO N° 37/2021 – CED – CAU/MG –"/>
  </r>
  <r>
    <s v="COMUNICAÇÃO"/>
    <s v="Campanhas"/>
    <s v="2.1.9.2"/>
    <s v="EXECUÇÃO DA CAMPANHA DE ÉTICA PROFISSIONAL EM 2023"/>
    <s v="CED"/>
    <s v="PROMOVER O EXERCÍCIO ÉTICO E QUALIFICADO DA PROFISSÃO"/>
    <n v="10000"/>
    <s v="ODS 16 - PAZ, JUSTIÇA E INSTITUIÇÕES EFICAZES"/>
    <s v="2º SEMESTRE 2023"/>
    <x v="12"/>
    <x v="0"/>
    <s v="A INICIAR – DEPENDE DA AÇÃO 2.1.10, cf. DELIBERAÇÃO N° 37/2021 – CED – CAU/MG –"/>
  </r>
  <r>
    <s v="COMUNICAÇÃO"/>
    <s v="Campanhas"/>
    <s v="2.1.10"/>
    <s v="DESENVOLVER COM OS ALUNOS DE ARQUITETURA, UMA CONSCIENTIZAÇÃO DAS CARREIRAS POSSÍVEIS, E FORMAS DE ATUAÇÃO"/>
    <s v="CEF"/>
    <s v="INFLUENCIAR AS DIRETRIZES DO ENSINO DE ARQUITETURA E URBANISMO E SUA FORMAÇÃO CONTINUADA"/>
    <s v="-"/>
    <s v="ODS 8 - TRABALHO DECENTE E CRESCIMENTO ECONÔMICO"/>
    <s v="2º SEMESTRE 2021 / 2022 / 2023"/>
    <x v="4"/>
    <x v="6"/>
    <s v="EM ANDAMENTO- D.CEF-CAU/MG Nº 155-3.7-2022"/>
  </r>
  <r>
    <s v="COMUNICAÇÃO"/>
    <s v="Campanhas"/>
    <s v="2.1.11"/>
    <s v="INSTITUIÇÃO DE PROGRAMA DE EDUCAÇÃO PARA ESCOLAS"/>
    <s v="CEAU"/>
    <s v="ESTIMULAR O CONHECIMENTO, O USO DE PROCESSOS CRIATIVOS E A DIFUSÃO DAS MELHORES PRÁTICAS EM ARQUITETURA E URBANISMO"/>
    <n v="0"/>
    <s v="ODS 4 - EDUCAÇÃO DE QUALIDADE"/>
    <s v="1° SEMESTRE 2023"/>
    <x v="15"/>
    <x v="0"/>
    <s v="A INICIAR – cf. PROTOCOLO SICCAU Nº 1510105/2022"/>
  </r>
  <r>
    <s v="COMUNICAÇÃO"/>
    <s v="Campanhas"/>
    <s v="2.1.12.1"/>
    <s v="PRODUZIR CONTEÚDO RELATIVO AS COMPETÊNCIAS REGIMENTAIS DA CPUA EM FORMATO DE DIÁLOGO – PODCAST"/>
    <s v="CPUA"/>
    <s v="ESTIMULAR O CONHECIMENTO, O USO DE PROCESSOS CRIATIVOS E A DIFUSÃO DAS MELHORES PRÁTICAS EM ARQUITETURA E URBANISMO"/>
    <n v="0"/>
    <s v="ODS 11 - CIDADES E COMUNIDADES SUSTENTÁVEIS"/>
    <s v="1° SEMESTRE 2021 / 1° SEMESTRE 2022 / 1° SEMESTRE 2023"/>
    <x v="18"/>
    <x v="4"/>
    <s v="EM ANDAMENTO - DCPUA-CAU/MG Nº 069-1/2022"/>
  </r>
  <r>
    <s v="COMUNICAÇÃO"/>
    <s v="Campanhas"/>
    <s v="2.1.12.2"/>
    <s v="PRODUZIR CONTEÚDO RELATIVO AS COMPETÊNCIAS REGIMENTAIS DA COA EM FORMATO DE DIÁLOGO – PODCAST"/>
    <s v="COA"/>
    <s v="ASSEGURAR A EFICÁCIA NO RELACIONAMENTO E COMUNICAÇÃO COM A SOCIEDADE"/>
    <n v="0"/>
    <s v="ODS 11 - CIDADES E COMUNIDADES SUSTENTÁVEIS"/>
    <s v="AÇÃO CONTÍNUA (BIMESTRAL)"/>
    <x v="1"/>
    <x v="1"/>
    <s v="ROTINA (EM ANDAMENTO)"/>
  </r>
  <r>
    <s v="COMUNICAÇÃO"/>
    <s v="Campanhas"/>
    <s v="2.1.13"/>
    <s v="DIVULGAR AS AÇÕES DAS ENTIDADES NOS CANAIS DE COMUNICAÇÃO DO CAU/MG"/>
    <s v="CEAU"/>
    <s v="ASSEGURAR A EFICÁCIA NO RELACIONAMENTO E COMUNICAÇÃO COM A SOCIEDADE"/>
    <n v="0"/>
    <s v="ODS 16 - PAZ, JUSTIÇA E INSTITUIÇÕES EFICAZES"/>
    <s v="AÇÃO CONTÍNUA"/>
    <x v="1"/>
    <x v="1"/>
    <s v="ROTINA – cf. PROTOCOLO SICCAU Nº 1510105/2022"/>
  </r>
  <r>
    <s v="COMUNICAÇÃO"/>
    <s v="Campanhas"/>
    <s v="2.1.14"/>
    <s v="CAMPANHA, EM RÁDIO E TELEVISÃO, DE CONTEÚDO RELATIVO A SUAS COMPETÊNCIAS REGIMENTAIS 2021 / 2022 / 2023"/>
    <s v="CATHIS"/>
    <s v="ESTIMULAR A PRODUÇÃO DA ARQUITETURA E URBANISMO COMO POLÍTICA DE ESTADO"/>
    <s v="0.00 (A DEFINIR COM APOIO DA ASCOM PARA A REPROGRAMAÇÃO ORÇAMENTÁRIA)"/>
    <s v="ODS 17 - PARCERIAS E MEIOS DE IMPLEMENTAÇÃO"/>
    <s v="2° SEMESTRE 2022"/>
    <x v="0"/>
    <x v="0"/>
    <s v="A INICIAR – cf. DCATHIS-CAU/MG Nº 37.3.2/2022"/>
  </r>
  <r>
    <s v="COMUNICAÇÃO"/>
    <s v="Campanhas"/>
    <s v="2.1.15"/>
    <s v="CAMPANHA SOBRE ARQUITETURA E URBANISMO EM JORNAL"/>
    <s v="CEAU"/>
    <m/>
    <m/>
    <m/>
    <m/>
    <x v="3"/>
    <x v="2"/>
    <s v="CANCELADA – cf. PROTOCOLO SICCAU Nº 1510105/2022"/>
  </r>
  <r>
    <s v="COMUNICAÇÃO"/>
    <s v="Campanhas"/>
    <s v="2.1.16"/>
    <s v="PROPOR AÇÃO DE CAMPANHA DE DIVULGAÇÃO DA ATHIS NO CONGRESSO MINEIRO DE MUNICÍPIOS DA ASSOCIAÇÃO MINEIRA DE MUNICÍPIOS (AMM) – 2022 / 2023"/>
    <s v="CATHIS"/>
    <s v="ESTIMULAR A PRODUÇÃO DA ARQUITETURA E URBANISMO COMO POLÍTICA DE ESTADO"/>
    <n v="0"/>
    <s v="ODS 17 - PARCERIAS E MEIOS DE IMPLEMENTAÇÃO"/>
    <s v="2° SEMESTRE 2022 - 1° SEMESTRE 2023"/>
    <x v="20"/>
    <x v="0"/>
    <s v="A INICIAR – cf. DCATHIS-CAU/MG Nº 37.3.2/2021"/>
  </r>
  <r>
    <s v="COMUNICAÇÃO"/>
    <s v="Campanhas"/>
    <s v="2.1.17"/>
    <s v="CAMPANHAS - ATHIS"/>
    <s v="ASCOM"/>
    <s v="FOMENTAR O ACESSO DA SOCIEDADE À ARQUITETURA E URBANISMO"/>
    <n v="0"/>
    <s v="ODS 3 - SAÚDE E BEM-ESTAR"/>
    <s v="1º SEMESTRE 2022"/>
    <x v="3"/>
    <x v="4"/>
    <s v="EM ANDAMENTO"/>
  </r>
  <r>
    <s v="COMUNICAÇÃO"/>
    <s v="Campanhas"/>
    <s v="2.1.18"/>
    <s v="CAMPANHA SOBRE OS CANAIS DE ATENDIMENTO DO CAU/MG"/>
    <s v="CEAU"/>
    <m/>
    <m/>
    <m/>
    <m/>
    <x v="2"/>
    <x v="2"/>
    <s v="CANCELADA – cf. PROTOCOLO SICCAU Nº 1510105/2022"/>
  </r>
  <r>
    <s v="COMUNICAÇÃO"/>
    <s v="Campanhas"/>
    <s v="2.1.19"/>
    <s v="APLICATIVO DO CAU/MG"/>
    <s v="ASCOM"/>
    <s v="TER SISTEMAS DE INFORMAÇÃO E INFRAESTRUTURA QUE VIABILIZEM A GESTÃO E O ATENDIMENTO DOS ARQUITETOS E URBANISTAS E A SOCIEDADE"/>
    <n v="0"/>
    <s v="ODS 9 - INDÚSTRIA, INOVAÇÃO E INFRAESTRUTURA"/>
    <s v="1o SEMESTRE 2023"/>
    <x v="15"/>
    <x v="0"/>
    <s v="A INICIAR "/>
  </r>
  <r>
    <s v="COMUNICAÇÃO"/>
    <s v="Campanhas"/>
    <s v="2.1.20"/>
    <s v="CAMPANHA PUBLICITÁRIA ORIENTATIVA SOBRE SUSPENSÃO DE REGISTRO EM CASO DE INATIVIDADE E MULTA POR AUSÊNCIA NO PROCESSO ELEITORAL"/>
    <s v="CPFi"/>
    <s v="ESTIMULAR O CONHECIMENTO, O USO DE PROCESSOS CRIATIVOS E A DIFUSÃO DAS MELHORES PRÁTICAS EM ARQUITETURA E URBANISMO"/>
    <n v="10000"/>
    <s v="ODS 16 - PAZ, JUSTIÇA E INSTITUIÇÕES EFICAZES"/>
    <s v="2o SEMESTRE 2022 (31/12/2022)"/>
    <x v="0"/>
    <x v="0"/>
    <s v="A INICIAR – AÇÃO INCLUÍDA NA 2ª REVISÃO DO PLANO DE AÇÃO cf. PROTOCOLO SICCAU Nº 1510269/2022"/>
  </r>
  <r>
    <s v="COMUNICAÇÃO"/>
    <s v="Campanhas"/>
    <s v="2.1.21"/>
    <s v="CAMPANHA DE COMEMORAÇÃO DOS 10 ANOS DE FUNDAÇÃO DO SISTEMA."/>
    <s v="CPFi"/>
    <s v="ESTIMULAR O CONHECIMENTO, O USO DE PROCESSOS CRIATIVOS E A DIFUSÃO DAS MELHORES PRÁTICAS EM ARQUITETURA E URBANISMO"/>
    <n v="50000"/>
    <s v="ODS 16 - PAZ, JUSTIÇA E INSTITUIÇÕES EFICAZES"/>
    <s v="2o SEMESTRE 2022 (31/12/2022)"/>
    <x v="0"/>
    <x v="0"/>
    <s v="A INICIAR – AÇÃO INCLUÍDA NA 2ª REVISÃO DO PLANO DE AÇÃO cf. PROTOCOLO SICCAU Nº 1510269/2022"/>
  </r>
  <r>
    <s v="COMUNICAÇÃO"/>
    <s v="Campanhas"/>
    <s v="2.1.22"/>
    <s v="LICITAÇÃO PARA CONTRATAÇÃO DE EMPRESA DE PUBLICIDADE "/>
    <s v="GERGEL"/>
    <s v="FOMENTAR O ACESSO DA SOCIEDADE À ARQUITETURA E URBANISMO"/>
    <s v="-"/>
    <s v="ODS 16 - PAZ, JUSTIÇA E INSTITUIÇÕES EFICAZES"/>
    <s v="2o SEMESTRE 2022 (31/12/2022)"/>
    <x v="0"/>
    <x v="0"/>
    <s v="A INICIAR - AÇÃO INCLUÍDA NA 2ª REVISÃO DO PLANO DE AÇÃO, cf. CORRESPONDÊNCIA ELETRÔNICA ENVIADA PELA GERGEL, EM 13/05/2022"/>
  </r>
  <r>
    <s v="COMUNICAÇÃO"/>
    <s v="Publicações"/>
    <s v="2.2.1"/>
    <s v="MATERIAL DE ORIENTAÇÃO"/>
    <s v="CEP"/>
    <s v="ESTIMULAR O CONHECIMENTO, O USO DE PROCESSOS CRIATIVOS E A DIFUSÃO DAS MELHORES PRÁTICAS EM ARQUITETURA E URBANISMO"/>
    <n v="0"/>
    <s v="ODS 4 - EDUCAÇÃO DE QUALIDADE"/>
    <s v="2º SEMESTRE 2022"/>
    <x v="0"/>
    <x v="0"/>
    <s v="A INICIAR - cf. DCEP-CAU/MG n° 189.5.5/2022"/>
  </r>
  <r>
    <s v="COMUNICAÇÃO"/>
    <s v="Publicações"/>
    <s v="2.2.2"/>
    <s v="DIVULGAÇÃO DAS AÇÕES"/>
    <s v="CEP"/>
    <s v="ASSEGURAR A EFICÁCIA NO RELACIONAMENTO E COMUNICAÇÃO COM A SOCIEDADE"/>
    <n v="0"/>
    <s v="-"/>
    <s v="AÇÃO CONTÍNUA"/>
    <x v="1"/>
    <x v="4"/>
    <s v="ROTINA (EM ANDAMENTO) - cf. DCEP-CAU/MG n° 189.5.5/2022"/>
  </r>
  <r>
    <s v="COMUNICAÇÃO"/>
    <s v="Publicações"/>
    <s v="2.2.3"/>
    <s v="CADERNO DE ORIENTAÇÕES E DE NORMATIVOS INTERNOS DA CPFI PARA OS CONSELHEIROS E FUNCIONÁRIOS DO CAU/MG"/>
    <s v="CPFi"/>
    <s v="CONSTRUIR CULTURA ORGANIZACIONAL ADEQUADA À ESTRATÉGIA"/>
    <n v="10000"/>
    <s v="ODS 8 - TRABALHO DECENTE E CRESCIMENTO ECONÔMICO"/>
    <s v="2o SEMESTRE 2022 (31/12/2022)"/>
    <x v="0"/>
    <x v="0"/>
    <s v="A INICIAR – MANUAL GERAL DE ORIENTAÇÕES - CONVIDAR TAQUINHO. – CF. PROTOCOLO SICCAU Nº 1510269/2022."/>
  </r>
  <r>
    <s v="COMUNICAÇÃO"/>
    <s v="Publicações"/>
    <s v="2.2.4"/>
    <s v="CARTILHA DE EXPERIMENTO PARA OS CONSELHOS DO PATRIMÔNIO CULTURAL"/>
    <s v="CPC"/>
    <m/>
    <m/>
    <m/>
    <m/>
    <x v="2"/>
    <x v="2"/>
    <s v="CANCELADA - cf. CORRESPONDÊNCIA ELETRÔNICA RECEBIDA, EM 09/04/2022"/>
  </r>
  <r>
    <s v="COMUNICAÇÃO"/>
    <s v="Publicações"/>
    <s v="2.2.5"/>
    <s v="MANUAL DE ORIENTAÇÃO AOS MUNICÍPIOS PARA CONTRATAÇÃO DE CONSULTORIAS DO ICMS PATRIMÔNIO CULTURAL"/>
    <s v="CPC"/>
    <s v="ESTIMULAR O CONHECIMENTO, O USO DE PROCESSOS CRIATIVOS E A DIFUSÃO DAS MELHORES PRÁTICAS EM ARQUITETURA E URBANISMO"/>
    <n v="5000"/>
    <s v="ODS 11 - CIDADES E COMUNIDADES SUSTENTÁVEIS"/>
    <s v="2° SEMESTRE 2022"/>
    <x v="0"/>
    <x v="4"/>
    <s v="EM ANDAMENTO - cf. CORRESPONDÊNCIA ELETRÔNICA RECEBIDA, EM 09/04/2022"/>
  </r>
  <r>
    <s v="COMUNICAÇÃO"/>
    <s v="Publicações"/>
    <s v="2.2.6"/>
    <s v="REABRIR SEÇÃO DE PLANEJAMENTO URBANO E AMBIENTAL NO SÍTO ELETRÔNICO DO CAU/MG"/>
    <s v="CPUA"/>
    <s v="ASSEGURAR A EFICÁCIA NO RELACIONAMENTO E COMUNICAÇÃO COM A SOCIEDADE"/>
    <s v="SEM CUSTO (0.00)"/>
    <s v="ODS 11 - CIDADES E COMUNIDADES SUSTENTÁVEIS"/>
    <s v="1° SEMESTRE 2021"/>
    <x v="17"/>
    <x v="3"/>
    <s v="CONCLUÍDA - DCPUA-CAU/MG Nº 66.3.3/2021"/>
  </r>
  <r>
    <s v="COMUNICAÇÃO"/>
    <s v="Publicações"/>
    <s v="2.2.7"/>
    <s v="CRIAR HOTSITE ATHIS"/>
    <s v="CATHIS"/>
    <s v="ESTIMULAR A PRODUÇÃO DA ARQUITETURA E URBANISMO COMO POLÍTICA DE ESTADO"/>
    <s v="0.00 (A DEFINIR COM APOIO DA ASCOM PARA A REPROGRAMAÇÃO ORÇAMENTÁRIA)"/>
    <s v="ODS 10 - REDUÇÃO DAS DESIGUALDADES"/>
    <s v="2° SEMESTRE 2022 - 1° SEMESTRE 2023"/>
    <x v="20"/>
    <x v="0"/>
    <s v="A INICIAR – INCORPOROU A AÇÃO: 1.2.4.1 – MAPEAR AÇÕES DE ATHIS NO ESTADO DE MINAS GERAIS (EXCETO A CAPITAL BELO HORIZONTE), AÇÃO: 1.2.4.2 – MAPEAR AÇÕES DE ATHIS EM BELO HORIZONTE - cf. DCATHIS-CAU/MG Nº 37.3.2/2022"/>
  </r>
  <r>
    <s v="COMUNICAÇÃO"/>
    <s v="Publicações"/>
    <s v="2.2.8"/>
    <s v="EDITAL PARA O DESENVOLVIMENTO DE CONTEÚDO PEDAGÓGICO PARA ENSINO FUNDAMENTAL E MÉDIO SOBRE POLÍTICA URBANA E AMBIENTAL"/>
    <s v="CPUA"/>
    <s v="FOMENTAR O ACESSO DA SOCIEDADE À ARQUITETURA E URBANISMO"/>
    <n v="60000"/>
    <s v="ODS 11 - CIDADES E COMUNIDADES SUSTENTÁVEIS"/>
    <m/>
    <x v="8"/>
    <x v="5"/>
    <s v="SUSPENSA POR SOLICITAÇÃO DO CAU/MG, AGUARDANDO POSICIONAMENTO - DCPUA-CAU/MG Nº 66.3.3/2021 - AGUARDAR A DISPONIBILIDADE DE MATERIAL A SER ENVIADO PELA CPUA-CAU/BR"/>
  </r>
  <r>
    <s v="COMUNICAÇÃO"/>
    <s v="Publicações"/>
    <s v="2.2.9"/>
    <s v="EDITAL OU ATRAVÉS DE EMPRESA CONTRATADA PARA A ELABORAÇÃO DE CARTILHAS COM TEMÁTICAS DIVERSAS DE POLÍTICA URBANA E AMBIENTAL"/>
    <s v="CPUA"/>
    <s v="FOMENTAR O ACESSO DA SOCIEDADE À ARQUITETURA E URBANISMO"/>
    <n v="15000"/>
    <s v="ODS 11 - CIDADES E COMUNIDADES SUSTENTÁVEIS"/>
    <s v="1° SEMESTRE 2023"/>
    <x v="15"/>
    <x v="4"/>
    <s v="EM ANDAMENTO - DCPUA-CAU/MG Nº 069-1/2022"/>
  </r>
  <r>
    <s v="COMUNICAÇÃO"/>
    <s v="Publicações"/>
    <s v="2.2.10"/>
    <s v="GERAÇÃO DA CARTILHA EXPLICATIVA E ENCONTRO VIRTUAL/PRESENCIAL - PRESTAÇÃO DE CONTAS EDITAIS"/>
    <s v="CPFi"/>
    <s v="ESTIMULAR O CONHECIMENTO, O USO DE PROCESSOS CRIATIVOS E A DIFUSÃO DAS MELHORES PRÁTICAS EM ARQUITETURA E URBANISMO"/>
    <n v="10000"/>
    <s v="ODS 16 - PAZ, JUSTIÇA E INSTITUIÇÕES EFICAZES"/>
    <s v="2o SEMESTRE 2022 (31/12/2022)"/>
    <x v="0"/>
    <x v="4"/>
    <s v="EM ANDAMENTO – INCLUÍDA NA 2ª REVISÃO DO PLANO DE AÇÃO, cf. PROTOCOLO SICCAU Nº 1510269/2022."/>
  </r>
  <r>
    <s v="EVENTOS"/>
    <s v="Difusão de conhecimento em eventos próprios"/>
    <s v="3.1.1"/>
    <s v="EVENTOS INTEGRADORES"/>
    <s v="CEP"/>
    <s v="ESTIMULAR O CONHECIMENTO, O USO DE PROCESSOS CRIATIVOS E A DIFUSÃO DAS MELHORES PRÁTICAS EM ARQUITETURA E URBANISMO"/>
    <s v="CUSTO INCLUÍDO NO CENTRO DE CUSTOS DO PROJETO ROTAS"/>
    <s v="ODS 4 - EDUCAÇÃO DE QUALIDADE"/>
    <s v="AÇÃO CONTÍNUA"/>
    <x v="1"/>
    <x v="1"/>
    <s v="ROTINA (EM ANDAMENTO) – cf. DCEP-CAU/MG n° 189.5.5/2022"/>
  </r>
  <r>
    <s v="EVENTOS"/>
    <s v="Difusão de conhecimento em eventos próprios"/>
    <s v="3.1.2"/>
    <s v="PALESTRAS EM INSTITUIÇÕES DE ENSINO"/>
    <s v="CEP"/>
    <s v="ESTIMULAR O CONHECIMENTO, O USO DE PROCESSOS CRIATIVOS E A DIFUSÃO DAS MELHORES PRÁTICAS EM ARQUITETURA E URBANISMO"/>
    <s v="CUSTO INCLUÍDO NO CENTRO DE CUSTOS DO PROJETO ROTAS"/>
    <s v="ODS 4 - EDUCAÇÃO DE QUALIDADE"/>
    <s v="AÇÃO CONTÍNUA"/>
    <x v="1"/>
    <x v="1"/>
    <s v="ROTINA (EM ANDAMENTO) – cf. DCEP-CAU/MG n° 189.5.5/2022"/>
  </r>
  <r>
    <s v="EVENTOS"/>
    <s v="Difusão de conhecimento em eventos próprios"/>
    <s v="3.1.3"/>
    <s v="AÇÃO FENEA"/>
    <s v="CEP"/>
    <s v="ESTIMULAR O CONHECIMENTO, O USO DE PROCESSOS CRIATIVOS E A DIFUSÃO DAS MELHORES PRÁTICAS EM ARQUITETURA E URBANISMO"/>
    <n v="0"/>
    <s v="ODS 4 - EDUCAÇÃO DE QUALIDADE"/>
    <s v="1º SEMESTRE 2022"/>
    <x v="3"/>
    <x v="0"/>
    <s v="A INICIAR – cf. DCEP-CAU/MG n° 189.5.5/2022"/>
  </r>
  <r>
    <s v="EVENTOS"/>
    <s v="Difusão de conhecimento em eventos próprios"/>
    <s v="3.1.4"/>
    <s v="PROPOSTA DE UM SEMINÁRIO ENTRE A CPFI-CAU/BR E AS CPFI-CAU/UF"/>
    <s v="CPFi"/>
    <s v="CONSTRUIR CULTURA ORGANIZACIONAL ADEQUADA À ESTRATÉGIA"/>
    <n v="30000"/>
    <s v="ODS 17 - PARCERIAS E MEIOS DE IMPLEMENTAÇÃO"/>
    <s v="2º SEMESTRE 2022 (31/12/2022)"/>
    <x v="0"/>
    <x v="0"/>
    <s v="A INICIAR – cf. PROTOCOLO SICCAU Nº 1510269/2022"/>
  </r>
  <r>
    <s v="EVENTOS"/>
    <s v="Difusão de conhecimento em eventos próprios"/>
    <s v="3.1.5"/>
    <s v="II SEMINÁRIO LEGISLATIVO ALMG E CAU/MG (2022)"/>
    <s v="CPUA"/>
    <s v="GARANTIR A PARTICIPAÇÃO DOS ARQUITETOS E URBANISTAS NO PLANEJAMENTO TERRITORIAL E NA GESTÃO URBANA"/>
    <s v="1.500.00 (ESTIMAR JUNTO COM A ASSESSORIA DE EVENTOS)"/>
    <s v="ODS 11 - CIDADES E COMUNIDADES SUSTENTÁVEIS"/>
    <s v="2° SEMESTRE 2022"/>
    <x v="0"/>
    <x v="4"/>
    <s v="EM ANDAMENTO - DCPUA-CAU/MG Nº 069-1/2022"/>
  </r>
  <r>
    <s v="EVENTOS"/>
    <s v="Difusão de conhecimento em eventos próprios"/>
    <s v="3.1.6"/>
    <s v="III SEMINÁRIO LEGISLATIVO ALMG E CAU/MG (2023)"/>
    <s v="CPUA"/>
    <s v="GARANTIR A PARTICIPAÇÃO DOS ARQUITETOS E URBANISTAS NO PLANEJAMENTO TERRITORIAL E NA GESTÃO URBANA"/>
    <s v="1.500.00 (ESTIMAR JUNTO COM A ASSESSORIA DE EVENTOS)"/>
    <s v="ODS 11 - CIDADES E COMUNIDADES SUSTENTÁVEIS"/>
    <s v="1° SEMESTRE 2023"/>
    <x v="15"/>
    <x v="0"/>
    <s v="A INICIAR - DCPUA-CAU/MG Nº 069-1/2022"/>
  </r>
  <r>
    <s v="EVENTOS"/>
    <s v="Difusão de conhecimento em eventos próprios"/>
    <s v="3.1.7"/>
    <s v="PARTICIPAÇÃO DO CAU/MG NA UIA 2021"/>
    <s v="CPUA"/>
    <s v="FOMENTAR O ACESSO DA SOCIEDADE À ARQUITETURA E URBANISMO"/>
    <s v="SEM CUSTO (0.00)"/>
    <s v="ODS 11 - CIDADES E COMUNIDADES SUSTENTÁVEIS"/>
    <s v="1° SEMESTRE 2021"/>
    <x v="17"/>
    <x v="3"/>
    <s v="CONCLUÍDA - DCPUA-CAU/MG Nº 66.3.3/2021"/>
  </r>
  <r>
    <s v="EVENTOS"/>
    <s v="Difusão de conhecimento em eventos próprios"/>
    <s v="3.1.8"/>
    <s v="INSCRIÇÃO DO CAU/MG NO 4° CIRCUITO URBANO DO PROGRAMA DAS NAÇÕES UNIDAS PARA OS ASSENTAMENTOS HUMANOS (ONU-HABITAT) - 2021"/>
    <s v="CPUA"/>
    <s v="ESTIMULAR A PRODUÇÃO DA ARQUITETURA E URBANISMO COMO POLÍTICA DE ESTADO"/>
    <n v="1500"/>
    <s v="ODS 11 - CIDADES E COMUNIDADES SUSTENTÁVEIS"/>
    <s v="2° SEMESTRE 2021"/>
    <x v="2"/>
    <x v="3"/>
    <s v="CONCLUÍDA - DCPUA-CAU/MG Nº 66.3.3/2021 "/>
  </r>
  <r>
    <s v="EVENTOS"/>
    <s v="Difusão de conhecimento em eventos próprios"/>
    <s v="3.1.9"/>
    <s v="INSCRIÇÃO DO CAU/MG NO 5° CIRCUITO URBANO DO PROGRAMA DAS NAÇÕES UNIDAS PARA OS ASSENTAMENTOS HUMANOS (ONU-HABITAT) - 2022"/>
    <s v="CPUA"/>
    <s v="ESTIMULAR A PRODUÇÃO DA ARQUITETURA E URBANISMO COMO POLÍTICA DE ESTADO"/>
    <n v="2000"/>
    <s v="ODS 11 - CIDADES E COMUNIDADES SUSTENTÁVEIS"/>
    <s v="2° SEMESTRE 2022"/>
    <x v="0"/>
    <x v="0"/>
    <s v="A INICIAR - DCPUA-CAU/MG Nº 069-1/2022"/>
  </r>
  <r>
    <s v="EVENTOS"/>
    <s v="Difusão de conhecimento em eventos próprios"/>
    <s v="3.1.10"/>
    <s v="INSCRIÇÃO DO CAU/MG NO 6° CIRCUITO URBANO DO PROGRAMA DAS NAÇÕES UNIDAS PARA OS ASSENTAMENTOS HUMANOS (ONU-HABITAT) - 2023"/>
    <s v="CPUA"/>
    <s v="ESTIMULAR A PRODUÇÃO DA ARQUITETURA E URBANISMO COMO POLÍTICA DE ESTADO"/>
    <n v="2000"/>
    <s v="ODS 11 - CIDADES E COMUNIDADES SUSTENTÁVEIS"/>
    <s v="2° SEMESTRE 2023"/>
    <x v="12"/>
    <x v="0"/>
    <s v="A INICIAR - DCPUA-CAU/MG Nº 069-1/2022"/>
  </r>
  <r>
    <s v="EVENTOS"/>
    <s v="Difusão de conhecimento em eventos próprios"/>
    <s v="3.1.11.1"/>
    <s v="2° SEMINÁRIO CONJUNTO DAS COMISSÕES ESPECIAIS (2021)"/>
    <s v="CPUA"/>
    <s v="ESTIMULAR O CONHECIMENTO, O USO DE PROCESSOS CRIATIVOS E A DIFUSÃO DAS MELHORES PRÁTICAS EM ARQUITETURA E URBANISMO"/>
    <n v="1500"/>
    <s v="ODS 11 - CIDADES E COMUNIDADES SUSTENTÁVEIS"/>
    <s v="2° SEMESTRE 2021"/>
    <x v="2"/>
    <x v="3"/>
    <s v="CONCLUÍDO - DCPUA-CAU/MG Nº 66.3.3/2021"/>
  </r>
  <r>
    <s v="EVENTOS"/>
    <s v="Difusão de conhecimento em eventos próprios"/>
    <s v="3.1.11.2"/>
    <s v="2° SEMINÁRIO CONJUNTO DAS COMISSÕES ESPECIAIS (2021)"/>
    <s v="CATHIS"/>
    <s v="ESTIMULAR O CONHECIMENTO, O USO DE PROCESSOS CRIATIVOS E A DIFUSÃO DAS MELHORES PRÁTICAS EM ARQUITETURA E URBANISMO"/>
    <n v="1500"/>
    <s v="ODS 11 - CIDADES E COMUNIDADES SUSTENTÁVEIS"/>
    <s v="2° SEMESTRE 2021"/>
    <x v="2"/>
    <x v="3"/>
    <s v="CONCLUÍDA – cf. DCATHIS-CAU/MG Nº 29.3.2/2021"/>
  </r>
  <r>
    <s v="EVENTOS"/>
    <s v="Difusão de conhecimento em eventos próprios"/>
    <s v="3.1.12.1"/>
    <s v="3° SEMINÁRIO CONJUNTO DAS COMISSÕES ESPECIAIS (2022)"/>
    <s v="CPUA"/>
    <s v="ESTIMULAR O CONHECIMENTO, O USO DE PROCESSOS CRIATIVOS E A DIFUSÃO DAS MELHORES PRÁTICAS EM ARQUITETURA E URBANISMO"/>
    <n v="2000"/>
    <s v="ODS 11 - CIDADES E COMUNIDADES SUSTENTÁVEIS"/>
    <s v="2° SEMESTRE 2022"/>
    <x v="0"/>
    <x v="0"/>
    <s v="A INICIAR - DELIBERAÇÃO Nº 070.2/2022 – CPUA-CAU/MG"/>
  </r>
  <r>
    <s v="EVENTOS"/>
    <s v="Difusão de conhecimento em eventos próprios"/>
    <s v="3.1.12.2"/>
    <s v="3° SEMINÁRIO CONJUNTO DAS COMISSÕES ESPECIAIS (2022)"/>
    <s v="CATHIS"/>
    <s v="ESTIMULAR O CONHECIMENTO, O USO DE PROCESSOS CRIATIVOS E A DIFUSÃO DAS MELHORES PRÁTICAS EM ARQUITETURA E URBANISMO"/>
    <s v="0.00 (A DEFINIR COM APOIO DA ASS. EVENTOS PARA A REPROGRAMAÇÃO ORÇAMENTÁRIA)"/>
    <s v="ODS 11 - CIDADES E COMUNIDADES SUSTENTÁVEIS"/>
    <s v="2° SEMESTRE 2022"/>
    <x v="0"/>
    <x v="0"/>
    <s v="A INICIAR – cf. DCATHIS-CAU/MG Nº 35.3.2/2022 (NO ÂMBITO DA AÇÃO 3.1.9, 5º CIRCUITO URBANO EM CONJUNTO COM A CPUA E CPC)"/>
  </r>
  <r>
    <s v="EVENTOS"/>
    <s v="Difusão de conhecimento em eventos próprios"/>
    <s v="3.1.13.1"/>
    <s v="4° SEMINÁRIO CONJUNTO DAS COMISSÕES ESPECIAIS (2023)"/>
    <s v="CPUA"/>
    <s v="ESTIMULAR O CONHECIMENTO, O USO DE PROCESSOS CRIATIVOS E A DIFUSÃO DAS MELHORES PRÁTICAS EM ARQUITETURA E URBANISMO"/>
    <n v="2000"/>
    <s v="ODS 11 - CIDADES E COMUNIDADES SUSTENTÁVEIS"/>
    <s v="2° SEMESTRE 2023"/>
    <x v="12"/>
    <x v="0"/>
    <s v="A INICIAR - DCPUA-CAU/MG Nº 069-1/2022"/>
  </r>
  <r>
    <s v="EVENTOS"/>
    <s v="Difusão de conhecimento em eventos próprios"/>
    <s v="3.1.13.2"/>
    <s v="4° SEMINÁRIO CONJUNTO DAS COMISSÕES ESPECIAIS (2023)"/>
    <s v="CATHIS"/>
    <s v="ESTIMULAR O CONHECIMENTO, O USO DE PROCESSOS CRIATIVOS E A DIFUSÃO DAS MELHORES PRÁTICAS EM ARQUITETURA E URBANISMO"/>
    <s v="0.00 (A DEFINIR COM APOIO DA ASS. EVENTOS PARA A REPROGRAMAÇÃO ORÇAMENTÁRIA)"/>
    <s v="ODS 11 - CIDADES E COMUNIDADES SUSTENTÁVEIS"/>
    <s v="2° SEMESTRE 2023"/>
    <x v="12"/>
    <x v="0"/>
    <s v="A INICIAR – cf. DCATHIS-CAU/MG Nº 35.3.2/2022 (NO ÂMBITO DA AÇÃO 3.1.10, 6º CIRCUITO URBANO EM CONJUNTO COM A CPUA E CPC)"/>
  </r>
  <r>
    <s v="EVENTOS"/>
    <s v="Difusão de conhecimento em eventos próprios"/>
    <s v="3.1.14"/>
    <s v="PARTICIPAÇÃO DO CAU/MG NO CONGRESSO MINEIRO DE MUNICÍPIOS DA ASSOCIAÇÃO MINEIRA DE MUNICÍPIOS (AMM) - 2022"/>
    <s v="CPUA"/>
    <s v="ESTIMULAR A PRODUÇÃO DA ARQUITETURA E URBANISMO COMO POLÍTICA DE ESTADO"/>
    <n v="0"/>
    <s v="ODS 11 - CIDADES E COMUNIDADES SUSTENTÁVEIS"/>
    <s v="1° SEMESTRE 2022"/>
    <x v="3"/>
    <x v="0"/>
    <s v="A INICIAR - DCPUA-CAU/MG Nº 070-1/2022"/>
  </r>
  <r>
    <s v="EVENTOS"/>
    <s v="Difusão de conhecimento em eventos próprios"/>
    <s v="3.1.15"/>
    <s v="PARTICIPAÇÃO DO CAU/MG NO CONGRESSO MINEIRO DE MUNICÍPIOS DA ASSOCIAÇÃO MINEIRA DE MUNICÍPIOS (AMM) - 2023"/>
    <s v="CPUA"/>
    <s v="ESTIMULAR A PRODUÇÃO DA ARQUITETURA E URBANISMO COMO POLÍTICA DE ESTADO"/>
    <n v="0"/>
    <e v="#REF!"/>
    <s v="2° SEMESTRE 2023"/>
    <x v="12"/>
    <x v="0"/>
    <s v="A INICIAR - DCPUA-CAU/MG Nº 070-1/2022"/>
  </r>
  <r>
    <s v="EVENTOS"/>
    <s v="Difusão de conhecimento em eventos próprios"/>
    <s v="3.1.16"/>
    <s v="III SEMINÁRIO ATHIS: EXPERIÊNCIA DOS EDITAIS DO CAU/MG"/>
    <s v="CATHIS"/>
    <s v="ESTIMULAR O CONHECIMENTO, O USO DE PROCESSOS CRIATIVOS E A DIFUSÃO DAS MELHORES PRÁTICAS EM ARQUITETURA E URBANISMO"/>
    <s v="REVISAR COM APOIO DA ASS. EVENTOS PARA A REPROGRAMAÇÃO ORÇAMENTÁRIA"/>
    <s v="ODS 11 - CIDADES E COMUNIDADES SUSTENTÁVEIS"/>
    <s v="2° SEMESTRE 2022"/>
    <x v="0"/>
    <x v="0"/>
    <s v="A INICIAR – cf. DCATHIS-CAU/MG Nº 35.3.2/2022"/>
  </r>
  <r>
    <s v="EVENTOS"/>
    <s v="Difusão de conhecimento em eventos próprios"/>
    <s v="3.1.17"/>
    <s v="IV SEMINÁRIO ATHIS: EXPERIÊNCIA DOS EDITAIS DO CAU/MG"/>
    <s v="CATHIS"/>
    <s v="ESTIMULAR O CONHECIMENTO, O USO DE PROCESSOS CRIATIVOS E A DIFUSÃO DAS MELHORES PRÁTICAS EM ARQUITETURA E URBANISMO"/>
    <s v="A DEFINIR COM APOIO DA ASS. EVENTOS PARA A REPROGRAMAÇÃO ORÇAMENTÁRIA"/>
    <s v="ODS 11 - CIDADES E COMUNIDADES SUSTENTÁVEIS"/>
    <s v="2° SEMESTRE 2023"/>
    <x v="12"/>
    <x v="0"/>
    <s v="A INICIAR – cf. DCATHIS-CAU/MG Nº 37.3.2/2022"/>
  </r>
  <r>
    <s v="EVENTOS"/>
    <s v="Difusão de conhecimento em eventos próprios"/>
    <s v="3.1.18"/>
    <s v="V SEMINÁRIO ATHIS: EXPERIÊNCIA DOS EDITAIS DO CAU/MG"/>
    <s v="CATHIS"/>
    <m/>
    <m/>
    <m/>
    <m/>
    <x v="12"/>
    <x v="2"/>
    <s v="CANCELADA - cf. DCATHIS-CAU/MG Nº 37.3.2/2022 (UMA VEZ QUE O III SEMINÁRIO NÃO OCORREU, EM 2021, POIS DEPENDIA DOS CONVÊNIOS SEREM FIRMADOS COM OS PATROCINADOS, FICANDO, ENTAO O III SEMINÁRIO PARA 2022 E O IV PARA 2023)."/>
  </r>
  <r>
    <s v="EVENTOS"/>
    <s v="Difusão de conhecimento em eventos próprios"/>
    <s v="3.1.19"/>
    <s v="OFICINAS DE CAPACITAÇÃO EM PATRIMÔNIO CULTURAL PARA ÓRGÃOS DE ADMINISTRAÇÃO MUNICIPAL E CONSELHEIROS MUNICIPAIS DE PATRIMÔNIO CULTURAL"/>
    <s v="CPC"/>
    <s v="ESTIMULAR O CONHECIMENTO, O USO DE PROCESSOS CRIATIVOS E A DIFUSÃO DAS MELHORES PRÁTICAS EM ARQUITETURA E URBANISMO"/>
    <n v="0"/>
    <s v="ODS 11 - CIDADES E COMUNIDADES SUSTENTÁVEIS"/>
    <s v="2° SEMESTRE 2021 / 2° SEMESTRE 2022 / 2° SEMESTRE 2023"/>
    <x v="4"/>
    <x v="4"/>
    <s v="EM ANDAMENTO - cf. CORRESPONDÊNCIA ELETRÔNICA RECEBIDA, EM 09/04/2022."/>
  </r>
  <r>
    <s v="EVENTOS"/>
    <s v="Difusão de conhecimento em eventos próprios"/>
    <s v="3.1.20"/>
    <s v="AÇÃO SOBRE PATRIMÔNIO CULTURAL NA CIDADE DE OLIVEIRA/MG"/>
    <s v="CPC"/>
    <s v="ESTIMULAR O CONHECIMENTO, O USO DE PROCESSOS CRIATIVOS E A DIFUSÃO DAS MELHORES PRÁTICAS EM ARQUITETURA E URBANISMO"/>
    <n v="2000"/>
    <s v="ODS 11 - CIDADES E COMUNIDADES SUSTENTÁVEIS"/>
    <s v="2° SEMESTRE 2021"/>
    <x v="2"/>
    <x v="3"/>
    <s v="CONCLUÍDA - cf. DELIBERAÇÃO CPC N. 17/2021 (27-3.2.2021)"/>
  </r>
  <r>
    <s v="EVENTOS"/>
    <s v="Difusão de conhecimento em eventos próprios"/>
    <s v="3.1.21"/>
    <s v="EVENTO ON-LINE &quot;O TRABALHO DO ARQUITETO E URBANISTA E O PAPEL DAS ENTIDADES DE ARQUITETURA E URBANISMO&quot;."/>
    <s v="CEAU"/>
    <m/>
    <m/>
    <m/>
    <m/>
    <x v="3"/>
    <x v="2"/>
    <s v="CANCELADA – cf. PROTOCOLO SICCAU Nº 1510105/2022"/>
  </r>
  <r>
    <s v="EVENTOS"/>
    <s v="Difusão de conhecimento em eventos próprios"/>
    <s v="3.1.22"/>
    <s v="EVENTO ON-LINE SOBRE CONCURSOS DE ARQUITETURA E URBANISMO"/>
    <s v="CEAU"/>
    <m/>
    <m/>
    <m/>
    <m/>
    <x v="3"/>
    <x v="2"/>
    <s v="CANCELADA – cf. PROTOCOLO SICCAU Nº 1510105/2022"/>
  </r>
  <r>
    <s v="EVENTOS"/>
    <s v="Difusão de conhecimento em eventos próprios"/>
    <s v="3.1.23"/>
    <s v="EVENTO ON-LINE COM APOIO DOS CEAUS – CAU/UFS: RESOLUÇÃO 64"/>
    <s v="CEAU"/>
    <m/>
    <m/>
    <m/>
    <m/>
    <x v="0"/>
    <x v="2"/>
    <s v="CANCELADA – cf. PROTOCOLO SICCAU Nº 1510105/2022"/>
  </r>
  <r>
    <s v="EVENTOS"/>
    <s v="Difusão de conhecimento em eventos próprios"/>
    <s v="3.1.24"/>
    <s v="EVENTO ON-LINE REFORMA ADMINISTRATIVA E ARQUITETURA E URBANISMO COMO CARREIRA DE ESTADO"/>
    <s v="CEAU"/>
    <s v="ESTIMULAR O CONHECIMENTO, O USO DE PROCESSOS CRIATIVOS E A DIFUSÃO DAS MELHORES PRÁTICAS EM ARQUITETURA E URBANISMO"/>
    <n v="0"/>
    <s v="ODS 16 - PAZ, JUSTIÇA E INSTITUIÇÕES EFICAZES"/>
    <s v="2° SEMESTRE 2022"/>
    <x v="0"/>
    <x v="0"/>
    <s v="A INICIAR – cf. PROTOCOLO SICCAU Nº 1510105/2022"/>
  </r>
  <r>
    <s v="EVENTOS"/>
    <s v="Difusão de conhecimento em eventos próprios"/>
    <s v="3.1.25"/>
    <s v="EVENTO ON-LINE ARQUITETURA E URBANISMO E ENGENHARIAS PÚBLICAS"/>
    <s v="CEAU"/>
    <s v="ESTIMULAR O CONHECIMENTO, O USO DE PROCESSOS CRIATIVOS E A DIFUSÃO DAS MELHORES PRÁTICAS EM ARQUITETURA E URBANISMO"/>
    <n v="0"/>
    <s v="ODS 16 - PAZ, JUSTIÇA E INSTITUIÇÕES EFICAZES"/>
    <s v="2° SEMESTRE 2022"/>
    <x v="0"/>
    <x v="0"/>
    <s v="A INICIAR – cf. PROTOCOLO SICCAU Nº 1510105/2022"/>
  </r>
  <r>
    <s v="EVENTOS"/>
    <s v="Difusão de conhecimento em eventos próprios"/>
    <s v="3.1.26"/>
    <s v="EVENTO ON-LINE PARA DISCUSSÃO SOBRE SALÁRIO-MÍNIMO PROFISSIONAL PARA ESTATUTÁRIOS"/>
    <s v="CEAU"/>
    <s v="ESTIMULAR O CONHECIMENTO, O USO DE PROCESSOS CRIATIVOS E A DIFUSÃO DAS MELHORES PRÁTICAS EM ARQUITETURA E URBANISMO"/>
    <n v="0"/>
    <s v="ODS 16 - PAZ, JUSTIÇA E INSTITUIÇÕES EFICAZES"/>
    <s v="2° SEMESTRE 2022"/>
    <x v="0"/>
    <x v="0"/>
    <s v="A INICIAR – cf. PROTOCOLO SICCAU Nº 1510105/2022.  "/>
  </r>
  <r>
    <s v="EVENTOS"/>
    <s v="Difusão de conhecimento em eventos próprios"/>
    <s v="3.1.27"/>
    <s v="EVENTO ON-LINE ESPAÇOS URBANOS RESIDUAIS"/>
    <s v="CEAU"/>
    <m/>
    <m/>
    <m/>
    <m/>
    <x v="0"/>
    <x v="2"/>
    <s v="CANCELADA – cf. PROTOCOLO SICCAU Nº 1510105/2022"/>
  </r>
  <r>
    <s v="EVENTOS"/>
    <s v="Difusão de conhecimento em eventos próprios"/>
    <s v="3.1.28"/>
    <s v="EVENTO ONLINE ARQUITETURA E A CIDADE PARA CRIANÇAS"/>
    <s v="CEAU"/>
    <s v="ESTIMULAR O CONHECIMENTO, O USO DE PROCESSOS CRIATIVOS E A DIFUSÃO DAS MELHORES PRÁTICAS EM ARQUITETURA E URBANISMO"/>
    <n v="0"/>
    <s v="ODS 11 - CIDADES E COMUNIDADES SUSTENTÁVEIS"/>
    <s v="2° SEMESTRE 2022"/>
    <x v="0"/>
    <x v="0"/>
    <s v="A INICIAR – cf. PROTOCOLO SICCAU Nº 1510105/2022"/>
  </r>
  <r>
    <s v="EVENTOS"/>
    <s v="Difusão de conhecimento em eventos próprios"/>
    <s v="3.1.29"/>
    <s v="EVENTO ON-LINE ARQUITETURA E A CIDADE PARA TERCEIRA IDADE"/>
    <s v="CEAU"/>
    <m/>
    <m/>
    <m/>
    <m/>
    <x v="0"/>
    <x v="2"/>
    <s v="CANCELADA – cf. PROTOCOLO SICCAU Nº 1510105/2022"/>
  </r>
  <r>
    <s v="EVENTOS"/>
    <s v="Difusão de conhecimento em eventos próprios"/>
    <s v="3.1.30"/>
    <s v="EVENTO ON-LINE “O DESAFIO DAS ÁREAS IRREGULARES: DIREITO À CIDADE E A ATUAÇÃO DO ARQUITETO E URBANISTA”"/>
    <s v="CEAU"/>
    <s v="GARANTIR A PARTICIPAÇÃO DOS ARQUITETOS E URBANISTAS NO PLANEJAMENTO TERRITORIAL E NA GESTÃO URBANA"/>
    <n v="0"/>
    <s v="ODS 10 - REDUÇÃO DAS DESIGUALDADES"/>
    <s v="1° SEMESTRE 2023"/>
    <x v="15"/>
    <x v="0"/>
    <s v="A INICIAR – cf. PROTOCOLO SICCAU Nº 1510105/2022"/>
  </r>
  <r>
    <s v="EVENTOS"/>
    <s v="Difusão de conhecimento em eventos próprios"/>
    <s v="3.1.31"/>
    <s v="EVENTO ON-LINE ATHIS EM MINAS GERAIS: DESAFIOS E PERSPECTIVAS"/>
    <s v="CEAU"/>
    <s v="ESTIMULAR A PRODUÇÃO DA ARQUITETURA E URBANISMO COMO POLÍTICA DE ESTADO"/>
    <n v="0"/>
    <s v="ODS 10 - REDUÇÃO DAS DESIGUALDADES"/>
    <s v="1° SEMESTRE 2023"/>
    <x v="15"/>
    <x v="0"/>
    <s v="A INICIAR – cf. PROTOCOLO SICCAU Nº 1510105/2022"/>
  </r>
  <r>
    <s v="EVENTOS"/>
    <s v="Difusão de conhecimento em eventos próprios"/>
    <s v="3.1.32"/>
    <s v="EVENTO ON-LINE PLANO DIRETOR BH"/>
    <s v="CEAU"/>
    <s v="GARANTIR A PARTICIPAÇÃO DOS ARQUITETOS E URBANISTAS NO PLANEJAMENTO TERRITORIAL E NA GESTÃO URBANA"/>
    <n v="0"/>
    <s v="ODS 9 - INDÚSTRIA, INOVAÇÃO E INFRAESTRUTURA"/>
    <s v="2° SEMESTRE 2022"/>
    <x v="0"/>
    <x v="0"/>
    <s v="A INICIAR – cf. PROTOCOLO SICCAU Nº 1510105/2022"/>
  </r>
  <r>
    <s v="EVENTOS"/>
    <s v="Difusão de conhecimento em eventos próprios"/>
    <s v="3.1.33"/>
    <s v="EVENTO ON-LINE O PATRIMÔNIO COMO BASE PARA A REABILITAÇÃO DAS ÁREAS URBANAS CENTRAIS"/>
    <s v="CEAU"/>
    <s v="ESTIMULAR O CONHECIMENTO, O USO DE PROCESSOS CRIATIVOS E A DIFUSÃO DAS MELHORES PRÁTICAS EM ARQUITETURA E URBANISMO"/>
    <n v="0"/>
    <s v="ODS 11 - CIDADES E COMUNIDADES SUSTENTÁVEIS"/>
    <s v="2° SEMESTRE 2023"/>
    <x v="12"/>
    <x v="0"/>
    <s v="A INICIAR – cf. PROTOCOLO SICCAU Nº 1510105/2022"/>
  </r>
  <r>
    <s v="EVENTOS"/>
    <s v="Difusão de conhecimento em eventos próprios"/>
    <s v="3.1.34"/>
    <s v="EVENTO ON-LINE QUESTÕES AMBIENTAIS: SUSTENTABILIDADE DAS EDIFICAÇÕES E DAS CIDADES"/>
    <s v="CEAU"/>
    <s v="ESTIMULAR O CONHECIMENTO, O USO DE PROCESSOS CRIATIVOS E A DIFUSÃO DAS MELHORES PRÁTICAS EM ARQUITETURA E URBANISMO"/>
    <n v="0"/>
    <s v="ODS 11 - CIDADES E COMUNIDADES SUSTENTÁVEIS"/>
    <s v="2° SEMESTRE 2023"/>
    <x v="12"/>
    <x v="0"/>
    <s v="A INICIAR – cf. PROTOCOLO SICCAU Nº 1510105/2022"/>
  </r>
  <r>
    <s v="EVENTOS"/>
    <s v="Difusão de conhecimento em eventos próprios"/>
    <s v="3.1.35"/>
    <s v="REALIZAÇÃO DE SEMINÁRIO TÉCNICO OPERACIONAL DA ÁREA ADMINISTRATIVA FINANCEIRA "/>
    <s v="GAF"/>
    <s v="APRIMORAR E INOVAR OS PROCESSOS E AS AÇÕES"/>
    <n v="5000"/>
    <s v="ODS 17 - PARCERIAS E MEIOS DE IMPLEMENTAÇÃO"/>
    <s v="1° SEMESTRE 2022 (30/06/2022)"/>
    <x v="3"/>
    <x v="0"/>
    <s v="A INICIAR, cf. PROTOCOLO SICCAU Nº 1510346/2022"/>
  </r>
  <r>
    <s v="EVENTOS"/>
    <s v="Difusão de conhecimento em eventos próprios"/>
    <s v="3.1.36"/>
    <s v="SEMINÁRIO CEAU-CAU/MG"/>
    <s v="CEAU"/>
    <m/>
    <m/>
    <m/>
    <m/>
    <x v="2"/>
    <x v="2"/>
    <s v="CANCELADA – cf. PROTOCOLO SICCAU Nº 1510105/2022"/>
  </r>
  <r>
    <s v="EVENTOS"/>
    <s v="Difusão de conhecimento em eventos próprios"/>
    <s v="3.1.37"/>
    <s v="EVENTO VIRTUAL “REQUALIFICAÇÃO E RESSIGNIFICAÇÃO DE BENS CULTURAIS”"/>
    <s v="CPC"/>
    <s v="ESTIMULAR O CONHECIMENTO, O USO DE PROCESSOS CRIATIVOS E A DIFUSÃO DAS MELHORES PRÁTICAS EM ARQUITETURA E URBANISMO"/>
    <n v="2000"/>
    <s v="ODS 11 - CIDADES E COMUNIDADES SUSTENTÁVEIS"/>
    <s v="2° SEMESTRE 2021"/>
    <x v="2"/>
    <x v="3"/>
    <s v="CONCLUÍDA - cf. DELIBERAÇÃO CPC N. 17/2021 (27-3.2.2021)"/>
  </r>
  <r>
    <s v="EVENTOS"/>
    <s v="Difusão de conhecimento em eventos próprios"/>
    <s v="3.1.38"/>
    <s v="DIÁLOGOS"/>
    <s v="GERGEL"/>
    <s v="ESTIMULAR O CONHECIMENTO, O USO DE PROCESSOS CRIATIVOS E A DIFUSÃO DAS MELHORES PRÁTICAS EM ARQUITETURA E URBANISMO"/>
    <n v="0"/>
    <s v="ODS 16 - PAZ, JUSTIÇA E INSTITUIÇÕES EFICAZES"/>
    <s v="AÇÃO CONTÍNUA"/>
    <x v="1"/>
    <x v="4"/>
    <s v="EM ANDAMENTO"/>
  </r>
  <r>
    <s v="EVENTOS"/>
    <s v="Difusão de conhecimento em eventos próprios"/>
    <s v="3.1.39"/>
    <s v="EVENTO PREMIAÇÃO ESTUDANTIL, SEMINARIO E EXPOSIÇÃO DA PRODUÇÃO UNIVERSITARIA EM HABITAÇÃO DE INTERESSE SOCIAL"/>
    <s v="CEAU"/>
    <s v="ESTIMULAR O CONHECIMENTO, O USO DE PROCESSOS CRIATIVOS E A DIFUSÃO DAS MELHORES PRÁTICAS EM ARQUITETURA E URBANISMO"/>
    <n v="0"/>
    <s v="ODS 11 - CIDADES E COMUNIDADES SUSTENTÁVEIS"/>
    <s v="2° SEMESTRE 2022"/>
    <x v="0"/>
    <x v="0"/>
    <s v="A INICIAR – AÇÃO INCLUÍDA NA 2ª REVISÃO DO PLANO DE AÇÃO, cf. PROTOCOLO SICCAU Nº 1510105/2022"/>
  </r>
  <r>
    <s v="EVENTOS"/>
    <s v="Difusão de conhecimento em eventos próprios"/>
    <s v="3.1.40"/>
    <s v="SEMINÁRIO E CAPACITAÇÃO DE GESTORES PÚBLICOS E PROFISSIONAIS – DIREITO À ARQUITETURA – AS SOLUÇÕES POSSÍVEIS PARA HABITAÇÃO POPULAR"/>
    <s v="CEAU"/>
    <s v="ESTIMULAR O CONHECIMENTO, O USO DE PROCESSOS CRIATIVOS E A DIFUSÃO DAS MELHORES PRÁTICAS EM ARQUITETURA E URBANISMO"/>
    <n v="0"/>
    <s v="ODS 11 - CIDADES E COMUNIDADES SUSTENTÁVEIS"/>
    <s v="2° SEMESTRE 2022"/>
    <x v="0"/>
    <x v="0"/>
    <s v="A INICIAR – AÇÃO INCLUÍDA NA 2ª REVISÃO DO PLANO DE AÇÃO, cf. PROTOCOLO SICCAU Nº 1510105/2022"/>
  </r>
  <r>
    <s v="EVENTOS"/>
    <s v="Difusão de conhecimento em eventos próprios"/>
    <s v="3.1.41"/>
    <s v="FÓRUM DE COORDENADORES 2022"/>
    <s v="CEF"/>
    <s v="ESTIMULAR O CONHECIMENTO, O USO DE PROCESSOS CRIATIVOS E A DIFUSÃO DAS MELHORES PRÁTICAS EM ARQUITETURA E URBANISMO"/>
    <s v="A SER ESTIMADO PELA GERÊNCIA ADMINISTRATIVA E FINANCEIRA"/>
    <s v="ODS 4 - EDUCAÇÃO DE QUALIDADE"/>
    <s v="2° SEMESTRE 2022"/>
    <x v="0"/>
    <x v="4"/>
    <s v="EM ANDAMENTO – AÇÃO INCLUÍDA NA 2ª REVISÃO DO PLANO DE AÇÃO, cf. D.CEF-CAU/MG Nº 155-3.7-2022"/>
  </r>
  <r>
    <s v="EVENTOS"/>
    <s v="Difusão de conhecimento em eventos próprios"/>
    <s v="3.1.42"/>
    <s v="FÓRUM DE COORDENADORES 2023"/>
    <s v="CEF"/>
    <s v="ESTIMULAR O CONHECIMENTO, O USO DE PROCESSOS CRIATIVOS E A DIFUSÃO DAS MELHORES PRÁTICAS EM ARQUITETURA E URBANISMO"/>
    <s v="A SER ESTIMADO PELA GERÊNCIA ADMINISTRATIVA E FINANCEIRA"/>
    <s v="ODS 4 - EDUCAÇÃO DE QUALIDADE"/>
    <s v="2° SEMESTRE 2023"/>
    <x v="12"/>
    <x v="0"/>
    <s v="A INICIAR – AÇÃO INCLUÍDA NA 2ª REVISÃO DO PLANO DE AÇÃO, cf. D.CEF-CAU/MG Nº 155-3.7-2022"/>
  </r>
  <r>
    <s v="EVENTOS"/>
    <s v="Difusão de conhecimento em eventos próprios"/>
    <s v="3.1.43"/>
    <s v="III SEMINÁRIO NACIONAL DE ENSINO E FORMAÇÃO"/>
    <s v="CEF"/>
    <s v="ESTIMULAR O CONHECIMENTO, O USO DE PROCESSOS CRIATIVOS E A DIFUSÃO DAS MELHORES PRÁTICAS EM ARQUITETURA E URBANISMO"/>
    <s v="A SER ESTIMADO PELA GERÊNCIA ADMINISTRATIVA E FINANCEIRA"/>
    <s v="ODS 4 - EDUCAÇÃO DE QUALIDADE"/>
    <s v="2° SEMESTRE 2023"/>
    <x v="12"/>
    <x v="0"/>
    <s v="A INICIAR – AÇÃO INCLUÍDA NA 2ª REVISÃO DO PLANO DE AÇÃO, cf. D.CEF-CAU/MG Nº 155-3.7-2022"/>
  </r>
  <r>
    <s v="EVENTOS"/>
    <s v="Difusão de conhecimento em eventos próprios"/>
    <s v="3.1.44"/>
    <s v="REINAUGURAÇÃO DA SEDE DO CAU/MG EM BELO HORIZONTE "/>
    <s v="GERGEL"/>
    <s v="ASSEGURAR A EFICÁCIA NO ATENDIMENTO E RELACIONAMENTO COM OS ARQUITETOS E URBANISTAS E A SOCIEDADE"/>
    <s v="-"/>
    <s v="ODS 16 - PAZ, JUSTIÇA E INSTITUIÇÕES EFICAZES"/>
    <s v="1° SEMESTRE 2022"/>
    <x v="3"/>
    <x v="0"/>
    <s v="A INICIAR - AÇÃO INCLUÍDA NA 2ª REVISÃO DO PLANO DE AÇÃO, cf. CORRESPONDÊNCIA ELETRÔNICA ENVIADA PELA GERGEL, EM 13/05/2022"/>
  </r>
  <r>
    <s v="CAPACITAÇÃO"/>
    <s v="Treinamentos, Reuniões e Desenvolvimento de Competências"/>
    <s v="4.1.1"/>
    <s v="REUNIÃO DE FISCALIZAÇÃO"/>
    <s v="CEP"/>
    <s v="DESENVOLVER COMPETÊNCIAS DE DIRIGENTES E COLABORADORES"/>
    <n v="0"/>
    <s v="ODS 16 - PAZ, JUSTIÇA E INSTITUIÇÕES EFICAZES"/>
    <s v="AÇÃO CONTÍNUA"/>
    <x v="1"/>
    <x v="1"/>
    <s v="ROTINA (EM ANDAMENTO) - cf. DCEP-CAU/MG n° 189.5.5/2022"/>
  </r>
  <r>
    <s v="CAPACITAÇÃO"/>
    <s v="Treinamentos, Reuniões e Desenvolvimento de Competências"/>
    <s v="4.1.2"/>
    <s v="SEMINÁRIO DE FISCALIZAÇÃO"/>
    <s v="CEP"/>
    <s v="DESENVOLVER COMPETÊNCIAS DE DIRIGENTES E COLABORADORES"/>
    <n v="0"/>
    <s v="ODS 8 - TRABALHO DECENTE E CRESCIMENTO ECONÔMICO"/>
    <s v="AÇÃO CONTÍNUA"/>
    <x v="1"/>
    <x v="1"/>
    <s v="ROTINA (EM ANDAMENTO) - cf. DCEP-CAU/MG n° 189.5.5/2022"/>
  </r>
  <r>
    <s v="CAPACITAÇÃO"/>
    <s v="Treinamentos, Reuniões e Desenvolvimento de Competências"/>
    <s v="4.1.3"/>
    <s v="CAPACITAÇÃO DE AGENTES"/>
    <s v="CEP"/>
    <s v="DESENVOLVER COMPETÊNCIAS DE DIRIGENTES E COLABORADORES"/>
    <n v="0"/>
    <s v="ODS 8 - TRABALHO DECENTE E CRESCIMENTO ECONÔMICO"/>
    <s v="AÇÃO CONTÍNUA"/>
    <x v="1"/>
    <x v="1"/>
    <s v="ROTINA (EM ANDAMENTO) – SOB DEMANDA, cf. DCEP-CAU/MG n° 189.5.5/2022"/>
  </r>
  <r>
    <s v="CAPACITAÇÃO"/>
    <s v="Treinamentos, Reuniões e Desenvolvimento de Competências"/>
    <s v="4.1.4"/>
    <s v="CONTRATAR E PROMOVER TREINAMENTO DE ATENDIMENTO AOS PÚBLICO PARA OS EMPREGADOS LOTADOS NO ATENDIMENTO"/>
    <s v="GAF"/>
    <s v="DESENVOLVER COMPETÊNCIAS DE DIRIGENTES E COLABORADORES;_x000a_ASSEGURAR A EFICÁCIA NO ATENDIMENTO E NO RELACIONAMENTO COM OS ARQUITETOS E URBANISTAS E A SOCIEDADE_x000a_"/>
    <n v="5000"/>
    <s v="ODS 4 - EDUCAÇÃO DE QUALIDADE;_x000a_ODS 8 - TRABALHO DECENTE E CRESCIMENTO ECONÔMICO;_x000a_ODS 9 - INDÚSTRIA, INOVAÇÃO E INFRAESTRUTURA"/>
    <s v="1º SEMESTRE 2023"/>
    <x v="15"/>
    <x v="0"/>
    <s v="A INICIAR - MEM. GERTEF Nº 018/2022–CAU/MG"/>
  </r>
  <r>
    <s v="CAPACITAÇÃO"/>
    <s v="Treinamentos, Reuniões e Desenvolvimento de Competências"/>
    <s v="4.1.5"/>
    <s v="CAPACITAÇÃO DOS EMPREGADOS NA LEI GERAL DE PROTEÇÃO DE DADOS PESSOAIS (LGPD)"/>
    <s v="GERJUR"/>
    <s v="DESENVOLVER COMPETÊNCIAS DE DIRIGENTES E COLABORADORES"/>
    <n v="5000"/>
    <s v="ODS 16 - PAZ, JUSTIÇA E INSTITUIÇÕES EFICAZES"/>
    <s v="2º SEMESTRE 2022"/>
    <x v="0"/>
    <x v="0"/>
    <s v="A INICIAR – cf. PROTOCOLO SICCAU N. 1510355/2022"/>
  </r>
  <r>
    <s v="CAPACITAÇÃO"/>
    <s v="Treinamentos, Reuniões e Desenvolvimento de Competências"/>
    <s v="4.1.6"/>
    <s v="CAPACITAÇÃO DOS EMPREGADOS NA NOVA LEI DE LICITAÇÕES"/>
    <s v="GERJUR"/>
    <s v="DESENVOLVER COMPETÊNCIAS DE DIRIGENTES E COLABORADORES"/>
    <n v="5000"/>
    <s v="ODS 16 - PAZ, JUSTIÇA E INSTITUIÇÕES EFICAZES"/>
    <s v="2º SEMESTRE 2022"/>
    <x v="0"/>
    <x v="0"/>
    <s v="A INICIAR – cf. PROTOCOLO SICCAU N. 1510355/2022"/>
  </r>
  <r>
    <s v="INFRAESTRUTURA"/>
    <s v="Comissões Temporárias, Grupos de Trabalho e Fóruns de Discussão"/>
    <s v="5.1.1"/>
    <s v="CRIAR DEZ FÓRUNS REGIONAIS NAS REGIÕES DE PLANEJAMENTO DO ESTADO DE MINAS GERAIS"/>
    <s v="COA"/>
    <s v="ESTIMULAR A PRODUÇÃO DA ARQUITETURA E URBANISMO COMO POLÍTICA DE ESTADO"/>
    <n v="25000"/>
    <s v="ODS 11 - CIDADES E COMUNIDADES SUSTENTÁVEIS"/>
    <s v="1° SEMESTRE 2022 / 2° SEMESTRE 2022"/>
    <x v="6"/>
    <x v="4"/>
    <s v="EM ANDAMENTO"/>
  </r>
  <r>
    <s v="INFRAESTRUTURA"/>
    <s v="Comissões Temporárias, Grupos de Trabalho e Fóruns de Discussão"/>
    <s v="5.1.2"/>
    <s v="CRIAR GRUPO DE TRABALHO SOBRE MOBILIDADE URBANA"/>
    <s v="CPUA"/>
    <s v="ESTIMULAR A PRODUÇÃO DA ARQUITETURA E URBANISMO COMO POLÍTICA DE ESTADO"/>
    <n v="0"/>
    <s v="ODS 11 - CIDADES E COMUNIDADES SUSTENTÁVEIS"/>
    <s v="1° SEMESTRE 2022"/>
    <x v="3"/>
    <x v="0"/>
    <s v="A INICIAR - DCPUA-CAU/MG Nº 070-1/2022"/>
  </r>
  <r>
    <s v="INFRAESTRUTURA"/>
    <s v="Comissões Temporárias, Grupos de Trabalho e Fóruns de Discussão"/>
    <s v="5.1.2.1"/>
    <s v="MANTER GRUPO DE TRABALHO SOBRE MOBILIDADE URBANA"/>
    <s v="CPUA"/>
    <s v="ESTIMULAR A PRODUÇÃO DA ARQUITETURA E URBANISMO COMO POLÍTICA DE ESTADO"/>
    <n v="0"/>
    <s v="ODS 11 - CIDADES E COMUNIDADES SUSTENTÁVEIS"/>
    <s v="AÇÃO CONTÍNUA"/>
    <x v="14"/>
    <x v="0"/>
    <s v="A INICIAR - DCPUA-CAU/MG Nº 070-1/2022"/>
  </r>
  <r>
    <s v="INFRAESTRUTURA"/>
    <s v="Comissões Temporárias, Grupos de Trabalho e Fóruns de Discussão"/>
    <s v="5.1.3"/>
    <s v="CRIAR FÓRUM DE DISCUSSÃO NA SEÇÃO DE PLANEJAMENTO URBANO E AMBIENTAL DO SÍTIO ELETRÔNICO DO CAU/MG"/>
    <s v="CPUA"/>
    <s v="ESTIMULAR A PRODUÇÃO DA ARQUITETURA E URBANISMO COMO POLÍTICA DE ESTADO"/>
    <n v="0"/>
    <s v="ODS 11 - CIDADES E COMUNIDADES SUSTENTÁVEIS"/>
    <s v="2° SEMESTRE 2022"/>
    <x v="0"/>
    <x v="0"/>
    <s v="A INICIAR - DCPUA-CAU/MG Nº 070-1/2022"/>
  </r>
  <r>
    <s v="INFRAESTRUTURA"/>
    <s v="Comissões Temporárias, Grupos de Trabalho e Fóruns de Discussão"/>
    <s v="5.1.3.1"/>
    <s v="MANTER FÓRUM DE DISCUSSÃO NA SEÇÃO DE PLANEJAMENTO URBANO E AMBIENTAL DO SÍTIO ELETRÔNICO DO CAU/MG"/>
    <s v="CPUA"/>
    <s v="ESTIMULAR A PRODUÇÃO DA ARQUITETURA E URBANISMO COMO POLÍTICA DE ESTADO"/>
    <n v="0"/>
    <e v="#REF!"/>
    <s v="2° SEMESTRE 2023"/>
    <x v="12"/>
    <x v="0"/>
    <s v="A INICIAR - DCPUA-CAU/MG Nº 070-1/2022"/>
  </r>
  <r>
    <s v="INFRAESTRUTURA"/>
    <s v="Comissões Temporárias, Grupos de Trabalho e Fóruns de Discussão"/>
    <s v="5.1.4"/>
    <s v="INSTITUIR COMISSÃO TEMPORÁRIA DE EQUIDADE E DIVERSIDADE"/>
    <s v="GERGEL"/>
    <s v="ASSEGURAR A EFICÁCIA NO RELACIONAMENTO E COMUNICAÇÃO COM A SOCIEDADE"/>
    <n v="0"/>
    <s v="ODS 5 - IGUALDADE DE GÊNERO"/>
    <s v="2° SEMESTRE 2021"/>
    <x v="2"/>
    <x v="3"/>
    <s v="CONCLUÍDA – PORTARIA ORDINATÓRIA N. 19/2021"/>
  </r>
  <r>
    <s v="INFRAESTRUTURA"/>
    <s v="Comissões Temporárias, Grupos de Trabalho e Fóruns de Discussão"/>
    <s v="5.1.5"/>
    <s v="REALIZAÇÃO ANUAL DE AUDIÊNCIA PÚBLICA VIRTUAL DE PRESTAÇÃO DE CONTAS DO CAU/MG"/>
    <s v="GAF"/>
    <m/>
    <m/>
    <m/>
    <m/>
    <x v="2"/>
    <x v="2"/>
    <s v="CANCELADA - cf. PROTOCOLO SICCAU Nº 1510346/2022"/>
  </r>
  <r>
    <s v="INFRAESTRUTURA"/>
    <s v="Comissões Temporárias, Grupos de Trabalho e Fóruns de Discussão"/>
    <s v="5.1.6"/>
    <s v="VERIFICAR REGULARIDADE REGIMENTAL DAS ENTIDADES QUE COMPÕEM O CEAU-CAU/MG"/>
    <s v="COA"/>
    <s v="ASSEGURAR A EFICÁCIA NO ATENDIMENTO E NO RELACIONAMENTO COM OS ARQUITETOS E URBANISTAS E A SOCIEDADE"/>
    <n v="0"/>
    <s v="ODS 16 - PAZ, JUSTIÇA E INSTITUIÇÕES EFICAZES"/>
    <s v="2° SEMESTRE 2021"/>
    <x v="2"/>
    <x v="3"/>
    <s v="CONCLUÍDA"/>
  </r>
  <r>
    <s v="INFRAESTRUTURA"/>
    <s v="Comissões Temporárias, Grupos de Trabalho e Fóruns de Discussão"/>
    <s v="5.1.7"/>
    <s v="RESPONDER DEMANDAS RELATIVAS A RECOMENDAÇÕES DA CGU QUE COMPUSERAM PARTE DA PAUTA DO V ENCONTRO NACIONAL COA E CPFI"/>
    <s v="COA"/>
    <m/>
    <m/>
    <m/>
    <m/>
    <x v="17"/>
    <x v="2"/>
    <s v="CANCELADA – cf. DCOA-CAU/MG N. 221.3.3/2021"/>
  </r>
  <r>
    <s v="INFRAESTRUTURA"/>
    <s v="Comissões Temporárias, Grupos de Trabalho e Fóruns de Discussão"/>
    <s v="5.1.8"/>
    <s v="INSTITUIÇÃO DE OUVIDORIA NO CAU/MG"/>
    <s v="GERGEL"/>
    <s v="ASSEGURAR A EFICÁCIA NO ATENDIMENTO E NO RELACIONAMENTO COM OS ARQUITETOS E URBANISTAS E A SOCIEDADE"/>
    <s v="-"/>
    <s v="ODS 16 - PAZ, JUSTIÇA E INSTITUIÇÕES EFICAZES"/>
    <s v="2° SEMESTRE 2022"/>
    <x v="0"/>
    <x v="0"/>
    <s v="A INICIAR - AÇÃO INCLUÍDA NA 2ª REVISÃO DO PLANO DE AÇÃO, cf. CORRESPONDÊNCIA ELETRÔNICA ENVIADA PELA GERGEL, EM 13/05/2022"/>
  </r>
  <r>
    <s v="INFRAESTRUTURA"/>
    <s v="Sistemas de Informação, Tecnologias e Infraestrutura"/>
    <s v="5.2.1"/>
    <s v="CONSTITUIÇÃO DE GRUPO DE TRABALHO PARA DISCUTIR O FUTURO DA SEDE DO CAU/MG"/>
    <s v="GERGEL"/>
    <s v="ASSEGURAR A EFICÁCIA NO RELACIONAMENTO E COMUNICAÇÃO COM A SOCIEDADE"/>
    <n v="0"/>
    <s v="ODS 9 - INDÚSTRIA, INOVAÇÃO E INFRAESTRUTURA"/>
    <s v="2° SEMESTRE 2022"/>
    <x v="0"/>
    <x v="0"/>
    <s v="A INICIAR "/>
  </r>
  <r>
    <s v="INFRAESTRUTURA"/>
    <s v="Sistemas de Informação, Tecnologias e Infraestrutura"/>
    <s v="5.2.1.1"/>
    <s v="LEVANTAMENTO DE POSSÍVEIS NECESSIDADES DE APRIMORAMENTO DE TODAS AS UNIDADES DE ESCRITÓRIOS DESCENTRALIZADOS"/>
    <s v="GAF"/>
    <s v="TER SISTEMAS DE INFORMAÇÃO E INFRAESTRUTURA QUE VIABILIZEM A GESTÃO E O ATENDIMENTO DOS ARQUITETOS E URBANISTAS E A SOCIEDADE"/>
    <n v="0"/>
    <s v="ODS 8 - TRABALHO DECENTE E CRESCIMENTO ECONÔMICO"/>
    <s v="2° SEMESTRE 2022"/>
    <x v="0"/>
    <x v="6"/>
    <s v="EM ANDAMENTO - cf. PROTOCOLO SICCAU Nº 1510346/2022"/>
  </r>
  <r>
    <s v="INFRAESTRUTURA"/>
    <s v="Sistemas de Informação, Tecnologias e Infraestrutura"/>
    <s v="5.2.1.2"/>
    <s v="ADEQUAÇÃO DE ESPAÇOS FÍSICOS NOS ESCRITÓRIOS DESCENTRALIZADOS"/>
    <s v="GERGEL"/>
    <s v="TER SISTEMAS DE INFORMAÇÃO E INFRAESTRUTURA QUE VIABILIZEM A GESTÃO E O ATENDIMENTO DOS ARQUITETOS E URBANISTAS E A SOCIEDADE"/>
    <n v="70000"/>
    <s v="ODS 9 - INDÚSTRIA, INOVAÇÃO E INFRAESTRUTURA"/>
    <s v="1° SEMESTRE 2023"/>
    <x v="15"/>
    <x v="6"/>
    <s v="EM ANDAMENTO"/>
  </r>
  <r>
    <s v="INFRAESTRUTURA"/>
    <s v="Sistemas de Informação, Tecnologias e Infraestrutura"/>
    <s v="5.2.1.3"/>
    <s v="QUALIFICAÇÃO DOS ESCRITÓRIOS DESCENTRALIZADOS"/>
    <s v="GERGEL"/>
    <s v="ASSEGURAR A SUSTENTABILIDADE FINANCEIRA"/>
    <n v="50000"/>
    <s v="ODS 16 - PAZ, JUSTIÇA E INSTITUIÇÕES EFICAZES"/>
    <s v="1° SEMESTRE 2023"/>
    <x v="15"/>
    <x v="6"/>
    <s v="EM ANDAMENTO"/>
  </r>
  <r>
    <s v="INFRAESTRUTURA"/>
    <s v="Sistemas de Informação, Tecnologias e Infraestrutura"/>
    <s v="5.2.1.4"/>
    <s v="MEDIDAS DE IMPLEMENTAÇÃO DE TRATAMENTO E RECICLAGEM DE SÓLIDOS PARA OS ESCRITÓRIOS DESCENTRALIZADOS"/>
    <s v="GAF"/>
    <s v="APRIMORAR E INOVAR OS PROCESSOS E AS AÇÕES"/>
    <n v="0"/>
    <s v="ODS 3 - SAÚDE E BEM-ESTAR"/>
    <s v="2° SEMESTRE 2022 (31/12/2022)"/>
    <x v="0"/>
    <x v="6"/>
    <s v="EM ANDAMENTO, cf. PROTOCOLO SICCAU Nº 1510346/2022"/>
  </r>
  <r>
    <s v="INFRAESTRUTURA"/>
    <s v="Sistemas de Informação, Tecnologias e Infraestrutura"/>
    <s v="5.2.1.5"/>
    <s v="ADEQUAÇÃO/AQUISIÇÃO DE INFRAESTRUTURA SEDE CAU/MG - 9° E 11° ANDARES"/>
    <s v="GAF"/>
    <s v="TER SISTEMAS DE INFORMAÇÃO E INFRAESTRUTURA QUE VIABILIZEM A GESTÃO E O ATENDIMENTO DOS ARQUITETOS E URBANISTAS E A SOCIEDADE"/>
    <n v="90000"/>
    <s v="ODS 3 - SAÚDE E BEM-ESTAR"/>
    <s v="2° SEMESTRE 2022 (31/12/2022)"/>
    <x v="0"/>
    <x v="0"/>
    <s v="A INICIAR - AÇÃO INCLUÍDA NA 2ª REVISÃO DO PLANO DE AÇÃO, cf. PROTOCOLO SICCAU Nº 1510346/2022"/>
  </r>
  <r>
    <s v="INFRAESTRUTURA"/>
    <s v="Sistemas de Informação, Tecnologias e Infraestrutura"/>
    <s v="5.2.2"/>
    <s v="CONSTITUIÇÃO DE GRUPO DE TRABALHO SOBRE TECNOLOGIA NO CAU/MG"/>
    <s v="GERGEL"/>
    <s v="TER SISTEMAS DE INFORMAÇÃO E INFRAESTRUTURA QUE VIABILIZEM A GESTÃO E O ATENDIMENTO DOS ARQUITETOS E URBANISTAS E A SOCIEDADE"/>
    <n v="0"/>
    <s v="ODS 9 - INDÚSTRIA, INOVAÇÃO E INFRAESTRUTURA"/>
    <s v="2° SEMESTRE 2022"/>
    <x v="0"/>
    <x v="0"/>
    <s v="A INICIAR"/>
  </r>
  <r>
    <s v="INFRAESTRUTURA"/>
    <s v="Sistemas de Informação, Tecnologias e Infraestrutura"/>
    <s v="5.2.2.1"/>
    <s v="AQUISIÇÃO DE EQUIPAMENTO DE VIDEOCONFERÊNCIA PARA REUNIÕES HÍBRIDAS NA SEDE"/>
    <s v="GERGEL"/>
    <s v="TER SISTEMAS DE INFORMAÇÃO E INFRAESTRUTURA QUE VIABILIZEM A GESTÃO E O ATENDIMENTO DOS ARQUITETOS E URBANISTAS E A SOCIEDADE"/>
    <n v="35000"/>
    <s v="ODS 9 - INDÚSTRIA, INOVAÇÃO E INFRAESTRUTURA"/>
    <s v="2° SEMESTRE 2021"/>
    <x v="2"/>
    <x v="3"/>
    <s v="CONCLUÍDA"/>
  </r>
  <r>
    <s v="INFRAESTRUTURA"/>
    <s v="Sistemas de Informação, Tecnologias e Infraestrutura"/>
    <s v="5.2.2.1.1"/>
    <s v="ACOMPANHAR DESDOBRAMENTOS DA PROPOSTA DE ADOÇÃO DA REALIZAÇÃO DE REUNIÕES EXTRAORDINÁRIAS POR MEIO DE VIDEOCONFERÊNCIA E CERTIFICAÇÃO DIGITAL"/>
    <s v="COA"/>
    <s v="CONSTRUIR CULTURA ORGANIZACIONAL ADEQUADA À ESTRATÉGIA"/>
    <n v="0"/>
    <s v="ODS 16 - PAZ, JUSTIÇA E INSTITUIÇÕES EFICAZES"/>
    <s v="1º SEMESTRE 2021"/>
    <x v="17"/>
    <x v="3"/>
    <s v="CONCLUÍDA – DCOA-CAU/MG N. 221.3.3/2021"/>
  </r>
  <r>
    <s v="INFRAESTRUTURA"/>
    <s v="Sistemas de Informação, Tecnologias e Infraestrutura"/>
    <s v="5.2.2.2"/>
    <s v="CONTRATAR EMPRESA DE TELEFONIA PELA INTERNET"/>
    <s v="GERTEF"/>
    <s v="ASSEGURAR A EFICÁCIA NO ATENDIMENTO E NO RELACIONAMENTO COM OS ARQUITETOS E URBANISTAS E A SOCIEDADE"/>
    <n v="30000"/>
    <s v="ODS 9 - INDÚSTRIA, INOVAÇÃO E INFRAESTRUTURA"/>
    <s v="1º SEMESTRE 2022"/>
    <x v="3"/>
    <x v="6"/>
    <s v="EM ANDAMENTO – cf. MEM. GERTEF Nº 018/2022–CAU/MG"/>
  </r>
  <r>
    <s v="INFRAESTRUTURA"/>
    <s v="Sistemas de Informação, Tecnologias e Infraestrutura"/>
    <s v="5.2.2.3"/>
    <s v="CONTRATAÇÃO DE SOFTWARE PARA CONTROLE DE AÇÕES JUDICIAIS"/>
    <s v="GERJUR"/>
    <s v="CONSTRUIR CULTURA ORGANIZACIONAL ADEQUADA À ESTRATÉGIA"/>
    <n v="0"/>
    <s v="ODS 9 - INDÚSTRIA, INOVAÇÃO E INFRAESTRUTURA"/>
    <s v="2º SEMESTRE 2022 – 1º SEMESTRE 2023"/>
    <x v="20"/>
    <x v="6"/>
    <s v="EM ANDAMENTO – cf. PROTOCOLO SICCAU N. 1510355/2022"/>
  </r>
  <r>
    <s v="INFRAESTRUTURA"/>
    <s v="Sistemas de Informação, Tecnologias e Infraestrutura"/>
    <s v="5.2.3"/>
    <s v="ELABORAR PROGRAMA DE INTEGRIDADE E TRANSPARÊNCIA"/>
    <s v="COA"/>
    <s v="ASSEGURAR A EFICÁCIA NO RELACIONAMENTO E COMUNICAÇÃO COM A SOCIEDADE"/>
    <n v="0"/>
    <s v="ODS 16 - PAZ, JUSTIÇA E INSTITUIÇÕES EFICAZES"/>
    <s v="1° SEMESTRE 2022"/>
    <x v="3"/>
    <x v="3"/>
    <s v="CONCLUÍDA - cf. PORTARIA ORDINATÓRIA Nº 08, DE 18 DE MARÇO DE 2022"/>
  </r>
  <r>
    <s v="INFRAESTRUTURA"/>
    <s v="Sistemas de Informação, Tecnologias e Infraestrutura"/>
    <s v="5.2.3.1"/>
    <s v="APURAR IRREGULARIDADES E RESPONSABILIDADES RELACIONADAS À RESOLUÇÀO DO CAU/BR QUE DISPÕE SOBRE O ACESSO À INFORMAÇÃO"/>
    <s v="COA"/>
    <s v="ASSEGURAR A EFICÁCIA NO RELACIONAMENTO E COMUNICAÇÃO COM A SOCIEDADE"/>
    <n v="0"/>
    <s v="ODS 16 - PAZ, JUSTIÇA E INSTITUIÇÕES EFICAZES"/>
    <s v="1° SEMESTRE 2021"/>
    <x v="17"/>
    <x v="3"/>
    <s v="CONCLUÍDA - DCOA-CAU/MG Nº 221.3.3/2021"/>
  </r>
  <r>
    <s v="INFRAESTRUTURA"/>
    <s v="Sistemas de Informação, Tecnologias e Infraestrutura"/>
    <s v="5.2.4"/>
    <s v="CONSTRUIR UM SISTEMA DE GESTÃO DA QUALIDADE, ATRAVÉS DE CONSULTORIAS ESPECIALIZADAS"/>
    <s v="COA"/>
    <s v="APRIMORAR E INOVAR OS PROCESSOS E AS AÇÕES"/>
    <n v="0"/>
    <s v="ODS 16 - PAZ, JUSTIÇA E INSTITUIÇÕES EFICAZES"/>
    <s v="2° SEMESTRE 2022"/>
    <x v="0"/>
    <x v="6"/>
    <s v="EM ANDAMENTO"/>
  </r>
  <r>
    <s v="INFRAESTRUTURA"/>
    <s v="Sistemas de Informação, Tecnologias e Infraestrutura"/>
    <s v="5.2.5"/>
    <s v="ESTUDO PARA AQUISIÇÃO/LOCAÇÃO DE NOVOS VEÍCULOS "/>
    <s v="GERGEL"/>
    <s v="ASSEGURAR A SUSTENTABILIDADE FINANCEIRA"/>
    <s v="-"/>
    <s v="ODS 16 - PAZ, JUSTIÇA E INSTITUIÇÕES EFICAZES"/>
    <s v="2° SEMESTRE 2022"/>
    <x v="0"/>
    <x v="0"/>
    <s v="A INICIAR - AÇÃO INCLUÍDA NA 2ª REVISÃO DO PLANO DE AÇÃO, cf. CORRESPONDÊNCIA ELETRÔNICA ENVIADA PELA GERGEL, EM 13/05/2022"/>
  </r>
  <r>
    <s v="INFRAESTRUTURA"/>
    <s v="Gestão de Pessoas"/>
    <s v="5.3.1"/>
    <s v="APRECIAR O PLANO DE CARGO, CARREIRA E REMUNERAÇÃO (PCCR) DE 2017"/>
    <s v="COA"/>
    <s v="DESENVOLVER COMPETÊNCIAS DE DIRIGENTES E COLABORADORES"/>
    <n v="0"/>
    <s v="ODS 8 - TRABALHO DECENTE E CRESCIMENTO ECONÔMICO"/>
    <s v="1° SEMESTRE 2021"/>
    <x v="17"/>
    <x v="3"/>
    <s v="CONCLUÍDA- DCOA-CAU/MG Nº 215.3.2/2021"/>
  </r>
  <r>
    <s v="INFRAESTRUTURA"/>
    <s v="Gestão de Pessoas"/>
    <s v="5.3.1.1"/>
    <s v="ANALISAR O PLANO DE CARGO, CARREIRA E REMUNERAÇÃO (PCCR) REVISADO EM 2021"/>
    <s v="COA"/>
    <s v="DESENVOLVER COMPETÊNCIAS DE DIRIGENTES E COLABORADORES"/>
    <n v="0"/>
    <s v="ODS 8 - TRABALHO DECENTE E CRESCIMENTO ECONÔMICO"/>
    <s v="1° SEMESTRE 2023"/>
    <x v="15"/>
    <x v="0"/>
    <s v="A INICIAR- DCOA-CAU/MG Nº 221.3.3/2021"/>
  </r>
  <r>
    <s v="INFRAESTRUTURA"/>
    <s v="Gestão de Pessoas"/>
    <s v="5.3.2"/>
    <s v="PROPOR CRITÉRIOS PARA O PREENCHIMENTO DE CARGOS COMISSIONADOS E FUNÇÕES GRATIFICADAS"/>
    <s v="COA"/>
    <s v="CONSTRUIR CULTURA ORGANIZACIONAL ADEQUADA À ESTRATÉGIA"/>
    <n v="0"/>
    <s v="ODS 16 - PAZ, JUSTIÇA E INSTITUIÇÕES EFICAZES"/>
    <s v="1° SEMESTRE 2022"/>
    <x v="3"/>
    <x v="0"/>
    <s v="A INICIAR- DCOA-CAU/MG Nº 221.3.3/2021"/>
  </r>
  <r>
    <s v="INFRAESTRUTURA"/>
    <s v="Processos e Normativos Internos"/>
    <s v="5.4.1"/>
    <s v="AUTOMATIZAÇÃO PROCESSOS DE FISCALIZAÇÃO"/>
    <s v="CEP"/>
    <s v="APRIMORAR E INOVAR OS PROCESSOS E AS AÇÕES"/>
    <n v="10000"/>
    <s v="ODS 16 - PAZ, JUSTIÇA E INSTITUIÇÕES EFICAZES"/>
    <s v="2º SEMESTRE 2021"/>
    <x v="2"/>
    <x v="4"/>
    <s v="EM ANDAMENTO - cf. DCEP-CAU/MG n° 189.5.5/2022"/>
  </r>
  <r>
    <s v="INFRAESTRUTURA"/>
    <s v="Processos e Normativos Internos"/>
    <s v="5.4.2"/>
    <s v="DISCUSSÃO SOBRE PENAS ALTERNATIVAS"/>
    <s v="CEP"/>
    <s v="CONSTRUIR CULTURA ORGANIZACIONAL ADEQUADA À ESTRATÉGIA"/>
    <n v="0"/>
    <s v="ODS 16 - PAZ, JUSTIÇA E INSTITUIÇÕES EFICAZES"/>
    <s v="2º SEMESTRE 2022"/>
    <x v="0"/>
    <x v="4"/>
    <s v="EM ANDAMENTO - cf. DCEP-CAU/MG n° 189.5.5/2022"/>
  </r>
  <r>
    <s v="INFRAESTRUTURA"/>
    <s v="Processos e Normativos Internos"/>
    <s v="5.4.3"/>
    <s v="DISCUSSÃO SOBRE RRT"/>
    <s v="CEP"/>
    <s v="CONSTRUIR CULTURA ORGANIZACIONAL ADEQUADA À ESTRATÉGIA"/>
    <n v="0"/>
    <s v="ODS 16 - PAZ, JUSTIÇA E INSTITUIÇÕES EFICAZES"/>
    <s v="2º SEMESTRE 2021"/>
    <x v="2"/>
    <x v="3"/>
    <s v="CONCLUÍDA - cf. DCEP-CAU/MG n° 189.5.5/2022"/>
  </r>
  <r>
    <s v="INFRAESTRUTURA"/>
    <s v="Processos e Normativos Internos"/>
    <s v="5.4.4"/>
    <s v="GESTÃO DA ROTINA DOS PROCESSOS ÉTICO-DISCIPLINARES CONFORME RESOLUÇÃO CAU/BR N°143"/>
    <s v="CED"/>
    <s v="PROMOVER O EXERCÍCIO ÉTICO E QUALIFICADO DA PROFISSÃO"/>
    <s v="VALOR A SER CALCULADO PELA GERÊNCIA ADMINISTRATIVA E FINANCEIRA DO CAU/MG CONSIDERANDO O PERFIL DOS CONSELHEIROS MEMBROS DA CED-CAU/MG E QUESTÕES RELACIONADAS À PANDEMIA QUE INTERFIRAM."/>
    <s v="ODS 16 - PAZ, JUSTIÇA E INSTITUIÇÕES EFICAZES"/>
    <s v="2º SEMESTRE 2023"/>
    <x v="12"/>
    <x v="4"/>
    <s v="EM ANDAMENTO – DELIBERAÇÃO N° 37/2021 – CED – CAU/MG –"/>
  </r>
  <r>
    <s v="INFRAESTRUTURA"/>
    <s v="Processos e Normativos Internos"/>
    <s v="5.4.5"/>
    <s v="REVISÃO DAS DELIBERAÇÕES DA CED-CAU/MG QUE INSTITUEM PROCEDIMENTOS NA TRAMITAÇÃO DOS PROCESSOS ÉTICO-DISCIPLINARES"/>
    <s v="CED"/>
    <s v="APRIMORAR E INOVAR OS PROCESSOS E AS AÇÕES"/>
    <s v="0.00 (AÇÃO INTERNA)"/>
    <s v="ODS 16 - PAZ, JUSTIÇA E INSTITUIÇÕES EFICAZES"/>
    <s v="1º SEMESTRE 2022"/>
    <x v="3"/>
    <x v="4"/>
    <s v="EM ANDAMENTO - DELIBERAÇÃO N° 37/2021 – CED – CAU/MG –"/>
  </r>
  <r>
    <s v="INFRAESTRUTURA"/>
    <s v="Processos e Normativos Internos"/>
    <s v="5.4.6"/>
    <s v="CRIAR MEDIDAS QUE IMPEÇAM O EXERCÍCIO PROFISSIONAL DE AU DECORRENTE DO ENSINO OFERTADO EM SUA TOTALIDADE A DISTÂNCIA"/>
    <s v="CEF"/>
    <s v="INFLUENCIAR AS DIRETRIZES DO ENSINO DE ARQUITETURA E URBANISMO E SUA FORMAÇÃO CONTINUADA"/>
    <s v="NÃO DEPENDE DE ORÇAMENTO ESPECÍFICO"/>
    <s v="ODS 4 - EDUCAÇÃO DE QUALIDADE"/>
    <s v="2022 / 2023"/>
    <x v="14"/>
    <x v="0"/>
    <s v="A INICIAR - EM DISCUSSÃO COM CAU/BR E OUTROS CAU/UF, cf. D.CEF-CAU/MG Nº 155-3.7-2022"/>
  </r>
  <r>
    <s v="INFRAESTRUTURA"/>
    <s v="Processos e Normativos Internos"/>
    <s v="5.4.7"/>
    <s v="PROPOR CRITÉRIOS PARA A INCLUSÃO DE ENTIDADES NO COLEGIADO DE ENTIDADES ESTADUAIS DOS ARQUITETOS E URBANISTAS DO CAU (CEAU-CAU/UF"/>
    <s v="COA"/>
    <s v="ASSEGURAR A EFICÁCIA NO RELACIONAMENTO E COMUNICAÇÃO COM A SOCIEDADE"/>
    <n v="0"/>
    <s v="ODS 16 - PAZ, JUSTIÇA E INSTITUIÇÕES EFICAZES"/>
    <s v="1° SEMESTRE 2022"/>
    <x v="3"/>
    <x v="4"/>
    <s v="EM ANDAMENTO"/>
  </r>
  <r>
    <s v="INFRAESTRUTURA"/>
    <s v="Processos e Normativos Internos"/>
    <s v="5.4.8"/>
    <s v="PROPOSTA DE RELATÓRIO RESUMO SEMESTRAL E ANUAL DAS RECEITAS E DESPESAS DO CAU/MG"/>
    <s v="CPFi"/>
    <s v="FOMENTAR O ACESSO DA SOCIEDADE À ARQUITETURA E URBANISMO"/>
    <n v="10000"/>
    <s v="ODS 8 - TRABALHO DECENTE E CRESCIMENTO ECONÔMICO"/>
    <s v="1o SEMESTRE 2023 (30/06/2023)"/>
    <x v="15"/>
    <x v="0"/>
    <s v="A INICIAR, cf. PROTOCOLO SICCAU Nº 1510269/2022."/>
  </r>
  <r>
    <s v="INFRAESTRUTURA"/>
    <s v="Processos e Normativos Internos"/>
    <s v="5.4.9.1"/>
    <s v="AVALIAR E REVISAR A META E CRITÉRIOS DE MEDIÇÃO DO INDICADORES DE DESEMPENHO RELATIVOS À PARTICIPAÇÃO DO CAU NA ELABORAÇÃO OU REGULAMENTAÇÃO DA LEI 11.888/08"/>
    <s v="CATHIS"/>
    <s v="APRIMORAR E INOVAR OS PROCESSOS E AS AÇÕES"/>
    <n v="0"/>
    <s v="ODS 10 - REDUÇÃO DAS DESIGUALDADES"/>
    <s v="2° SEMESTRE 2021 "/>
    <x v="2"/>
    <x v="7"/>
    <s v="CONCLUÍDA – cf. DCATHIS-CAU/MG Nº 30.3.1/2021"/>
  </r>
  <r>
    <s v="INFRAESTRUTURA"/>
    <s v="Processos e Normativos Internos"/>
    <s v="5.4.9.2"/>
    <s v="AVALIAR E REVISAR A META E CRITÉRIOS DE MEDIÇÃO DO INDICADORES DE DESEMPENHO RELATIVOS À AÇÕES REALIZADAS DESTINADAS À ATHIS"/>
    <s v="CATHIS"/>
    <s v="APRIMORAR E INOVAR OS PROCESSOS E AS AÇÕES"/>
    <n v="0"/>
    <s v="ODS 10 - REDUÇÃO DAS DESIGUALDADES"/>
    <s v="2° SEMESTRE 2021 "/>
    <x v="2"/>
    <x v="7"/>
    <s v="CONCLUÍDA – cf. DCATHIS-CAU/MG Nº 30.3.1/2021"/>
  </r>
  <r>
    <s v="INFRAESTRUTURA"/>
    <s v="Processos e Normativos Internos"/>
    <s v="5.4.10"/>
    <s v="ACOMPANHAR A ATUALIZAÇÃO DO PORTAL DA TRANSPARÊNCIA, JUNTO AOS DEMAIS RESPONSÁVEIS DESIGNADOS PELA PRESIDÊNCIA"/>
    <s v="GEPLAN"/>
    <s v="ASSEGURAR A EFICÁCIA NO RELACIONAMENTO E COMUNICAÇÃO COM A SOCIEDADE"/>
    <n v="0"/>
    <s v="ODS 16 - PAZ, JUSTIÇA E INSTITUIÇÕES EFICAZES"/>
    <s v="AÇÃO CONTÍNUA"/>
    <x v="1"/>
    <x v="1"/>
    <s v="EM ANDAMENTO"/>
  </r>
  <r>
    <s v="INFRAESTRUTURA"/>
    <s v="Processos e Normativos Internos"/>
    <s v="5.4.11"/>
    <s v="AMPLIAR A VINCULAÇÃO DO PLANEJAMENTO ESTRATÉGICO AOS OBJETIVOS DE DESENVOLVIMENTO SUSTENTÁVEL DA AGENDA 2030"/>
    <s v="GEPLAN"/>
    <s v="CONSTRUIR CULTURA ORGANIZACIONAL ADEQUADA À ESTRATÉGIA"/>
    <n v="0"/>
    <s v="ODS 17 - PARCERIAS E MEIOS DE IMPLEMENTAÇÃO"/>
    <s v="AÇÃO CONTÍNUA"/>
    <x v="1"/>
    <x v="1"/>
    <s v="EM ANDAMENTO"/>
  </r>
  <r>
    <s v="INFRAESTRUTURA"/>
    <s v="Processos e Normativos Internos"/>
    <s v="5.4.12"/>
    <s v="MANTER ROTINA DE ELABORAÇÃO DOS RELATÓRIOS DE GESTÃO E PRESTAÇÃO DE CONTAS, SEMESTRAL E ANUALMENTE"/>
    <s v="GEPLAN"/>
    <s v="ASSEGURAR A EFICÁCIA NO RELACIONAMENTO E COMUNICAÇÃO COM A SOCIEDADE"/>
    <n v="0"/>
    <s v="ODS 16 - PAZ, JUSTIÇA E INSTITUIÇÕES EFICAZES"/>
    <s v="AÇÃO CONTÍNUA"/>
    <x v="1"/>
    <x v="1"/>
    <s v="EM ANDAMENTO"/>
  </r>
  <r>
    <s v="INFRAESTRUTURA"/>
    <s v="Processos e Normativos Internos"/>
    <s v="5.4.13"/>
    <s v="APRIMORAR A DIGITALIZAÇÃO DE CORRESPONDÊNCIAS RECEBIDAS PARA ENCAMINHAMENTO DIGITAL PARA OS SETORES"/>
    <s v="SECGERAL"/>
    <s v="ASSEGURAR A EFICÁCIA NO ATENDIMENTO E NO RELACIONAMENTO COM OS ARQUITETOS E URBANISTAS E A SOCIEDADE"/>
    <n v="10000"/>
    <s v="ODS 8 - TRABALHO DECENTE E CRESCIMENTO ECONÔMICO"/>
    <s v="2º SEMESTRE 2022"/>
    <x v="0"/>
    <x v="4"/>
    <s v="EM ANDAMENTO – cf. PROTOCOLO SICCAU Nº 1510365/2022."/>
  </r>
  <r>
    <s v="INFRAESTRUTURA"/>
    <s v="Processos e Normativos Internos"/>
    <s v="5.4.14"/>
    <s v="ACOMPANHAR MUDANÇAS NA FORMA DE INCLUSÃO DE ENTIDADES NO CEAU"/>
    <s v="SECGERAL"/>
    <m/>
    <m/>
    <m/>
    <m/>
    <x v="2"/>
    <x v="2"/>
    <s v="CANCELADA – cf. PROTOCOLO SICCAU Nº 1510365/2022."/>
  </r>
  <r>
    <s v="INFRAESTRUTURA"/>
    <s v="Processos e Normativos Internos"/>
    <s v="5.4.15"/>
    <s v="PROMOVER A GESTÃO DOCUMENTAL DO CAU/MG"/>
    <s v="SECGERAL"/>
    <s v="APRIMORAR E INOVAR OS PROCESSOS E AS AÇÕES"/>
    <n v="80000"/>
    <s v="ODS 8 - TRABALHO DECENTE E CRESCIMENTO ECONÔMICO"/>
    <s v="2º SEMESTRE 2022"/>
    <x v="0"/>
    <x v="4"/>
    <s v="EM ANDAMENTO – cf. PROTOCOLO SICCAU Nº 1510365/2022."/>
  </r>
  <r>
    <s v="INFRAESTRUTURA"/>
    <s v="Processos e Normativos Internos"/>
    <s v="5.4.16"/>
    <s v="COMUNICAÇÃO INTERNA"/>
    <s v="ASCOM"/>
    <s v="TER SISTEMAS DE INFORMAÇÃO E INFRAESTRUTURA QUE VIABILIZEM A GESTÃO E O ATENDIMENTO DOS ARQUITETOS E URBANISTAS E A SOCIEDADE"/>
    <s v="UTILIZANDO O MICROSOFT TEAMS. NÃO HAVERÁ CUSTO ADICIONAL. UMA VEZ QUE ESTÁ INCLUSO NO CSC CAU/BR (0.00)"/>
    <s v="ODS 8 - TRABALHO DECENTE E CRESCIMENTO ECONÔMICO"/>
    <s v="1º SEMESTRE 2022"/>
    <x v="3"/>
    <x v="3"/>
    <s v="CONCLUÍDA"/>
  </r>
  <r>
    <s v="INFRAESTRUTURA"/>
    <s v="Processos e Normativos Internos"/>
    <s v="5.4.17"/>
    <s v="REVISÃO DOS ATOS NORMATIVOS CAU/MG  "/>
    <s v="GERGEL"/>
    <s v="APRIMORAR E INOVAR OS PROCESSOS E AS AÇÕES"/>
    <s v="-"/>
    <s v="ODS 16 - PAZ, JUSTIÇA E INSTITUIÇÕES EFICAZES"/>
    <s v="2° SEMESTRE 2022"/>
    <x v="0"/>
    <x v="0"/>
    <s v="A INICIAR - AÇÃO INCLUÍDA NA 2ª REVISÃO DO PLANO DE AÇÃO, cf. CORRESPONDÊNCIA ELETRÔNICA ENVIADA PELA GERGEL, EM 13/05/2022"/>
  </r>
  <r>
    <s v="INFRAESTRUTURA"/>
    <s v="Processos e Normativos Internos"/>
    <s v="5.4.18"/>
    <s v="REVISÃO DO ORGANOGRAMA E CARGOS"/>
    <s v="GERGEL"/>
    <s v="APRIMORAR E INOVAR OS PROCESSOS E AS AÇÕES"/>
    <s v="-"/>
    <s v="ODS 16 - PAZ, JUSTIÇA E INSTITUIÇÕES EFICAZES"/>
    <s v="2° SEMESTRE 2022"/>
    <x v="0"/>
    <x v="0"/>
    <s v="A INICIAR - AÇÃO INCLUÍDA NA 2ª REVISÃO DO PLANO DE AÇÃO, cf. CORRESPONDÊNCIA ELETRÔNICA ENVIADA PELA GERGEL, EM 13/05/2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ED156C-EEBA-4A74-8E3B-C7A2DCE97D20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0"/>
        <item h="1" x="2"/>
        <item x="3"/>
        <item x="4"/>
        <item x="6"/>
        <item x="7"/>
        <item x="1"/>
        <item x="5"/>
        <item t="default"/>
      </items>
    </pivotField>
    <pivotField showAll="0"/>
  </pivotFields>
  <rowFields count="1">
    <field x="10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AÇÃ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F91CC7-21BF-43EF-9269-4362758F1403}" name="PivotTable2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 rowPageCount="1" colPageCount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2">
        <item h="1" x="17"/>
        <item h="1" x="18"/>
        <item h="1" x="16"/>
        <item h="1" x="9"/>
        <item x="1"/>
        <item h="1" x="3"/>
        <item h="1" x="10"/>
        <item h="1" x="6"/>
        <item x="14"/>
        <item h="1" x="15"/>
        <item x="13"/>
        <item h="1" x="2"/>
        <item h="1" x="11"/>
        <item x="19"/>
        <item x="4"/>
        <item h="1" x="0"/>
        <item h="1" x="20"/>
        <item h="1" x="7"/>
        <item x="5"/>
        <item x="12"/>
        <item h="1" x="8"/>
        <item t="default"/>
      </items>
    </pivotField>
    <pivotField axis="axisPage" multipleItemSelectionAllowed="1" showAll="0">
      <items count="9">
        <item x="0"/>
        <item h="1" x="2"/>
        <item x="3"/>
        <item x="4"/>
        <item x="6"/>
        <item x="7"/>
        <item x="1"/>
        <item x="5"/>
        <item t="default"/>
      </items>
    </pivotField>
    <pivotField showAll="0"/>
  </pivotFields>
  <rowFields count="1">
    <field x="9"/>
  </rowFields>
  <rowItems count="6">
    <i>
      <x v="4"/>
    </i>
    <i>
      <x v="8"/>
    </i>
    <i>
      <x v="10"/>
    </i>
    <i>
      <x v="14"/>
    </i>
    <i>
      <x v="19"/>
    </i>
    <i t="grand">
      <x/>
    </i>
  </rowItems>
  <colItems count="1">
    <i/>
  </colItems>
  <pageFields count="1">
    <pageField fld="10" hier="-1"/>
  </pageFields>
  <dataFields count="1">
    <dataField name="Count of AÇÃ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4A93-2D1C-49E9-8E6F-D1C9CFA2E3DE}">
  <dimension ref="A3:C32"/>
  <sheetViews>
    <sheetView topLeftCell="A15" workbookViewId="0">
      <selection activeCell="B30" sqref="B30"/>
    </sheetView>
  </sheetViews>
  <sheetFormatPr defaultRowHeight="14.5" x14ac:dyDescent="0.35"/>
  <cols>
    <col min="1" max="1" width="23.7265625" bestFit="1" customWidth="1"/>
    <col min="2" max="2" width="13.453125" bestFit="1" customWidth="1"/>
  </cols>
  <sheetData>
    <row r="3" spans="1:3" x14ac:dyDescent="0.35">
      <c r="A3" s="52" t="s">
        <v>738</v>
      </c>
      <c r="B3" t="s">
        <v>737</v>
      </c>
    </row>
    <row r="4" spans="1:3" x14ac:dyDescent="0.35">
      <c r="A4" s="53" t="s">
        <v>55</v>
      </c>
      <c r="B4" s="51">
        <v>82</v>
      </c>
    </row>
    <row r="5" spans="1:3" x14ac:dyDescent="0.35">
      <c r="A5" s="53" t="s">
        <v>153</v>
      </c>
      <c r="B5" s="51">
        <v>28</v>
      </c>
    </row>
    <row r="6" spans="1:3" x14ac:dyDescent="0.35">
      <c r="A6" s="53" t="s">
        <v>52</v>
      </c>
      <c r="B6" s="51">
        <v>34</v>
      </c>
    </row>
    <row r="7" spans="1:3" x14ac:dyDescent="0.35">
      <c r="A7" s="53" t="s">
        <v>97</v>
      </c>
      <c r="B7" s="51">
        <v>11</v>
      </c>
    </row>
    <row r="8" spans="1:3" x14ac:dyDescent="0.35">
      <c r="A8" s="53" t="s">
        <v>446</v>
      </c>
      <c r="B8" s="51">
        <v>2</v>
      </c>
    </row>
    <row r="9" spans="1:3" x14ac:dyDescent="0.35">
      <c r="A9" s="53" t="s">
        <v>434</v>
      </c>
      <c r="B9" s="51">
        <v>21</v>
      </c>
    </row>
    <row r="10" spans="1:3" x14ac:dyDescent="0.35">
      <c r="A10" s="53" t="s">
        <v>355</v>
      </c>
      <c r="B10" s="51">
        <v>7</v>
      </c>
    </row>
    <row r="11" spans="1:3" x14ac:dyDescent="0.35">
      <c r="A11" s="53" t="s">
        <v>739</v>
      </c>
      <c r="B11" s="51">
        <v>185</v>
      </c>
    </row>
    <row r="14" spans="1:3" x14ac:dyDescent="0.35">
      <c r="A14" s="54" t="s">
        <v>740</v>
      </c>
      <c r="B14" s="55"/>
      <c r="C14" s="55" t="s">
        <v>741</v>
      </c>
    </row>
    <row r="15" spans="1:3" x14ac:dyDescent="0.35">
      <c r="A15" s="56" t="s">
        <v>355</v>
      </c>
      <c r="B15" s="57">
        <f>GETPIVOTDATA("AÇÃO",$A$3)*C15</f>
        <v>46.25</v>
      </c>
      <c r="C15" s="58">
        <v>0.25</v>
      </c>
    </row>
    <row r="16" spans="1:3" x14ac:dyDescent="0.35">
      <c r="A16" s="56" t="s">
        <v>391</v>
      </c>
      <c r="B16" s="57">
        <f t="shared" ref="B16:B18" si="0">GETPIVOTDATA("AÇÃO",$A$3)*C16</f>
        <v>46.25</v>
      </c>
      <c r="C16" s="58">
        <v>0.25</v>
      </c>
    </row>
    <row r="17" spans="1:3" x14ac:dyDescent="0.35">
      <c r="A17" s="56" t="s">
        <v>52</v>
      </c>
      <c r="B17" s="57">
        <f t="shared" si="0"/>
        <v>46.25</v>
      </c>
      <c r="C17" s="58">
        <v>0.25</v>
      </c>
    </row>
    <row r="18" spans="1:3" x14ac:dyDescent="0.35">
      <c r="A18" s="56" t="s">
        <v>153</v>
      </c>
      <c r="B18" s="57">
        <f t="shared" si="0"/>
        <v>46.25</v>
      </c>
      <c r="C18" s="58">
        <v>0.25</v>
      </c>
    </row>
    <row r="19" spans="1:3" x14ac:dyDescent="0.35">
      <c r="A19" s="56" t="s">
        <v>742</v>
      </c>
      <c r="B19" s="57">
        <f>SUM(B15:B18)</f>
        <v>185</v>
      </c>
      <c r="C19" s="58">
        <v>1</v>
      </c>
    </row>
    <row r="20" spans="1:3" x14ac:dyDescent="0.35">
      <c r="A20" s="56"/>
      <c r="B20" s="57"/>
      <c r="C20" s="58"/>
    </row>
    <row r="21" spans="1:3" x14ac:dyDescent="0.35">
      <c r="A21" s="54" t="s">
        <v>743</v>
      </c>
      <c r="B21" s="55" t="s">
        <v>741</v>
      </c>
      <c r="C21" s="55"/>
    </row>
    <row r="22" spans="1:3" x14ac:dyDescent="0.35">
      <c r="A22" s="56" t="s">
        <v>355</v>
      </c>
      <c r="B22" s="58">
        <f>C22/$B$19</f>
        <v>3.783783783783784E-2</v>
      </c>
      <c r="C22" s="57">
        <f>GETPIVOTDATA("AÇÃO",$A$3,"SITUAÇÃO","SUSPENSA")</f>
        <v>7</v>
      </c>
    </row>
    <row r="23" spans="1:3" x14ac:dyDescent="0.35">
      <c r="A23" s="56" t="s">
        <v>391</v>
      </c>
      <c r="B23" s="58">
        <f t="shared" ref="B23:B25" si="1">C23/$B$19</f>
        <v>0.44324324324324327</v>
      </c>
      <c r="C23" s="57">
        <f>GETPIVOTDATA("AÇÃO",$A$3,"SITUAÇÃO","A INICIAR ")</f>
        <v>82</v>
      </c>
    </row>
    <row r="24" spans="1:3" x14ac:dyDescent="0.35">
      <c r="A24" s="56" t="s">
        <v>52</v>
      </c>
      <c r="B24" s="58">
        <f t="shared" si="1"/>
        <v>0.35675675675675678</v>
      </c>
      <c r="C24" s="57">
        <f>GETPIVOTDATA("AÇÃO",$A$3,"SITUAÇÃO","EM ANDAMENTO")+GETPIVOTDATA("AÇÃO",$A$3,"SITUAÇÃO","EM ANDAMENTO ")+GETPIVOTDATA("AÇÃO",$A$3,"SITUAÇÃO","ROTINA (EM ANDAMENTO)")</f>
        <v>66</v>
      </c>
    </row>
    <row r="25" spans="1:3" x14ac:dyDescent="0.35">
      <c r="A25" s="56" t="s">
        <v>153</v>
      </c>
      <c r="B25" s="58">
        <f t="shared" si="1"/>
        <v>0.16216216216216217</v>
      </c>
      <c r="C25" s="57">
        <f>GETPIVOTDATA("AÇÃO",$A$3,"SITUAÇÃO","ROTINA (CONCLUÍDA)")+GETPIVOTDATA("AÇÃO",$A$3,"SITUAÇÃO","CONCLUÍDA")</f>
        <v>30</v>
      </c>
    </row>
    <row r="26" spans="1:3" x14ac:dyDescent="0.35">
      <c r="A26" s="56"/>
      <c r="B26" s="59"/>
      <c r="C26" s="58"/>
    </row>
    <row r="27" spans="1:3" x14ac:dyDescent="0.35">
      <c r="A27" s="57"/>
      <c r="B27" s="57"/>
      <c r="C27" s="57"/>
    </row>
    <row r="28" spans="1:3" x14ac:dyDescent="0.35">
      <c r="A28" s="56"/>
      <c r="B28" s="57"/>
      <c r="C28" s="57"/>
    </row>
    <row r="29" spans="1:3" x14ac:dyDescent="0.35">
      <c r="A29" s="54" t="s">
        <v>744</v>
      </c>
      <c r="B29" s="55"/>
      <c r="C29" s="55"/>
    </row>
    <row r="30" spans="1:3" x14ac:dyDescent="0.35">
      <c r="A30" s="56" t="s">
        <v>743</v>
      </c>
      <c r="B30" s="60">
        <f>VLOOKUP(Dashboard!D10,A22:C25,3,0)</f>
        <v>30</v>
      </c>
      <c r="C30" s="58">
        <f>B30/B19</f>
        <v>0.16216216216216217</v>
      </c>
    </row>
    <row r="31" spans="1:3" x14ac:dyDescent="0.35">
      <c r="A31" s="57" t="s">
        <v>744</v>
      </c>
      <c r="B31" s="57">
        <f>1%*B19</f>
        <v>1.85</v>
      </c>
      <c r="C31" s="57"/>
    </row>
    <row r="32" spans="1:3" x14ac:dyDescent="0.35">
      <c r="A32" s="56" t="s">
        <v>745</v>
      </c>
      <c r="B32" s="61">
        <f>B15+B16+B17+B18+B19-B30-B31</f>
        <v>338.15</v>
      </c>
      <c r="C32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0391-5E06-4BB9-8769-F981B50A0FE0}">
  <dimension ref="A1:B32"/>
  <sheetViews>
    <sheetView topLeftCell="A17" workbookViewId="0">
      <selection activeCell="B30" sqref="B30"/>
    </sheetView>
  </sheetViews>
  <sheetFormatPr defaultRowHeight="14.5" x14ac:dyDescent="0.35"/>
  <cols>
    <col min="1" max="1" width="47" bestFit="1" customWidth="1"/>
    <col min="2" max="2" width="16.453125" bestFit="1" customWidth="1"/>
  </cols>
  <sheetData>
    <row r="1" spans="1:2" x14ac:dyDescent="0.35">
      <c r="A1" s="52" t="s">
        <v>383</v>
      </c>
      <c r="B1" t="s">
        <v>749</v>
      </c>
    </row>
    <row r="3" spans="1:2" x14ac:dyDescent="0.35">
      <c r="A3" s="52" t="s">
        <v>738</v>
      </c>
      <c r="B3" t="s">
        <v>737</v>
      </c>
    </row>
    <row r="4" spans="1:2" x14ac:dyDescent="0.35">
      <c r="A4" s="53" t="s">
        <v>466</v>
      </c>
      <c r="B4" s="51">
        <v>26</v>
      </c>
    </row>
    <row r="5" spans="1:2" x14ac:dyDescent="0.35">
      <c r="A5" s="53" t="s">
        <v>464</v>
      </c>
      <c r="B5" s="51">
        <v>6</v>
      </c>
    </row>
    <row r="6" spans="1:2" x14ac:dyDescent="0.35">
      <c r="A6" s="53" t="s">
        <v>539</v>
      </c>
      <c r="B6" s="51">
        <v>1</v>
      </c>
    </row>
    <row r="7" spans="1:2" x14ac:dyDescent="0.35">
      <c r="A7" s="53" t="s">
        <v>454</v>
      </c>
      <c r="B7" s="51">
        <v>5</v>
      </c>
    </row>
    <row r="8" spans="1:2" x14ac:dyDescent="0.35">
      <c r="A8" s="53" t="s">
        <v>462</v>
      </c>
      <c r="B8" s="51">
        <v>13</v>
      </c>
    </row>
    <row r="9" spans="1:2" x14ac:dyDescent="0.35">
      <c r="A9" s="53" t="s">
        <v>739</v>
      </c>
      <c r="B9" s="51">
        <v>51</v>
      </c>
    </row>
    <row r="26" spans="1:2" x14ac:dyDescent="0.35">
      <c r="A26" s="76" t="s">
        <v>750</v>
      </c>
      <c r="B26" s="76" t="s">
        <v>751</v>
      </c>
    </row>
    <row r="27" spans="1:2" x14ac:dyDescent="0.35">
      <c r="A27" t="s">
        <v>752</v>
      </c>
      <c r="B27">
        <v>38</v>
      </c>
    </row>
    <row r="28" spans="1:2" x14ac:dyDescent="0.35">
      <c r="A28" t="s">
        <v>753</v>
      </c>
      <c r="B28">
        <v>50</v>
      </c>
    </row>
    <row r="29" spans="1:2" x14ac:dyDescent="0.35">
      <c r="A29" t="s">
        <v>754</v>
      </c>
      <c r="B29">
        <v>65</v>
      </c>
    </row>
    <row r="30" spans="1:2" x14ac:dyDescent="0.35">
      <c r="A30" t="s">
        <v>755</v>
      </c>
      <c r="B30">
        <v>97</v>
      </c>
    </row>
    <row r="31" spans="1:2" x14ac:dyDescent="0.35">
      <c r="A31" t="s">
        <v>756</v>
      </c>
      <c r="B31">
        <v>57</v>
      </c>
    </row>
    <row r="32" spans="1:2" x14ac:dyDescent="0.35">
      <c r="A32" t="s">
        <v>757</v>
      </c>
      <c r="B32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3340-FACD-491B-A8C0-7954F492254B}">
  <dimension ref="B4:N32"/>
  <sheetViews>
    <sheetView tabSelected="1" topLeftCell="A4" zoomScale="98" workbookViewId="0">
      <selection activeCell="D10" sqref="D10"/>
    </sheetView>
  </sheetViews>
  <sheetFormatPr defaultRowHeight="14.5" x14ac:dyDescent="0.35"/>
  <cols>
    <col min="1" max="2" width="8.7265625" style="57"/>
    <col min="3" max="3" width="16.90625" style="57" bestFit="1" customWidth="1"/>
    <col min="4" max="4" width="26.26953125" style="57" customWidth="1"/>
    <col min="5" max="16384" width="8.7265625" style="57"/>
  </cols>
  <sheetData>
    <row r="4" spans="2:14" ht="15.5" x14ac:dyDescent="0.35">
      <c r="B4" s="62"/>
      <c r="N4" s="63" t="s">
        <v>746</v>
      </c>
    </row>
    <row r="5" spans="2:14" ht="18.5" x14ac:dyDescent="0.45">
      <c r="B5" s="64"/>
      <c r="C5" s="65"/>
      <c r="F5" s="64"/>
      <c r="G5" s="66"/>
    </row>
    <row r="6" spans="2:14" hidden="1" x14ac:dyDescent="0.35"/>
    <row r="7" spans="2:14" hidden="1" x14ac:dyDescent="0.35"/>
    <row r="8" spans="2:14" hidden="1" x14ac:dyDescent="0.35"/>
    <row r="10" spans="2:14" x14ac:dyDescent="0.35">
      <c r="C10" s="67" t="s">
        <v>747</v>
      </c>
      <c r="D10" s="68" t="s">
        <v>153</v>
      </c>
      <c r="H10" s="69"/>
      <c r="I10" s="69"/>
      <c r="J10" s="67" t="s">
        <v>748</v>
      </c>
      <c r="K10" s="70"/>
      <c r="L10" s="69"/>
    </row>
    <row r="24" spans="3:3" x14ac:dyDescent="0.35">
      <c r="C24" s="71"/>
    </row>
    <row r="25" spans="3:3" x14ac:dyDescent="0.35">
      <c r="C25" s="71"/>
    </row>
    <row r="26" spans="3:3" x14ac:dyDescent="0.35">
      <c r="C26" s="71"/>
    </row>
    <row r="29" spans="3:3" hidden="1" x14ac:dyDescent="0.35">
      <c r="C29" s="72"/>
    </row>
    <row r="30" spans="3:3" hidden="1" x14ac:dyDescent="0.35">
      <c r="C30" s="73"/>
    </row>
    <row r="31" spans="3:3" hidden="1" x14ac:dyDescent="0.35">
      <c r="C31" s="74"/>
    </row>
    <row r="32" spans="3:3" hidden="1" x14ac:dyDescent="0.35">
      <c r="C32" s="75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F40252-5A22-4C70-B75B-2DBAD6DBA3EE}">
          <x14:formula1>
            <xm:f>Gabarito1!$A$22:$A$25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37"/>
  <sheetViews>
    <sheetView workbookViewId="0">
      <pane xSplit="5" ySplit="1" topLeftCell="K221" activePane="bottomRight" state="frozen"/>
      <selection pane="topRight" activeCell="F1" sqref="F1"/>
      <selection pane="bottomLeft" activeCell="A2" sqref="A2"/>
      <selection pane="bottomRight" activeCell="A221" sqref="A221"/>
    </sheetView>
  </sheetViews>
  <sheetFormatPr defaultColWidth="9.1796875" defaultRowHeight="10" x14ac:dyDescent="0.2"/>
  <cols>
    <col min="1" max="1" width="19.81640625" style="36" bestFit="1" customWidth="1"/>
    <col min="2" max="2" width="15.453125" style="36" bestFit="1" customWidth="1"/>
    <col min="3" max="3" width="8.7265625" style="34" bestFit="1" customWidth="1"/>
    <col min="4" max="4" width="28.7265625" style="34" customWidth="1"/>
    <col min="5" max="5" width="12" style="34" bestFit="1" customWidth="1"/>
    <col min="6" max="6" width="47.1796875" style="34" customWidth="1"/>
    <col min="7" max="7" width="24.1796875" style="36" customWidth="1"/>
    <col min="8" max="8" width="33.453125" style="36" customWidth="1"/>
    <col min="9" max="9" width="21" style="43" bestFit="1" customWidth="1"/>
    <col min="10" max="10" width="21" style="43" customWidth="1"/>
    <col min="11" max="11" width="13.1796875" style="34" bestFit="1" customWidth="1"/>
    <col min="12" max="12" width="55.1796875" style="36" customWidth="1"/>
    <col min="13" max="16384" width="9.1796875" style="34"/>
  </cols>
  <sheetData>
    <row r="1" spans="1:12" s="27" customFormat="1" ht="17.25" customHeight="1" x14ac:dyDescent="0.25">
      <c r="A1" s="21" t="s">
        <v>43</v>
      </c>
      <c r="B1" s="21" t="s">
        <v>44</v>
      </c>
      <c r="C1" s="22" t="s">
        <v>45</v>
      </c>
      <c r="D1" s="22" t="s">
        <v>46</v>
      </c>
      <c r="E1" s="22" t="s">
        <v>96</v>
      </c>
      <c r="F1" s="23" t="s">
        <v>47</v>
      </c>
      <c r="G1" s="24" t="s">
        <v>48</v>
      </c>
      <c r="H1" s="24" t="s">
        <v>49</v>
      </c>
      <c r="I1" s="25" t="s">
        <v>50</v>
      </c>
      <c r="J1" s="26" t="s">
        <v>463</v>
      </c>
      <c r="K1" s="22" t="s">
        <v>383</v>
      </c>
      <c r="L1" s="24" t="s">
        <v>51</v>
      </c>
    </row>
    <row r="2" spans="1:12" s="28" customFormat="1" ht="30" x14ac:dyDescent="0.35">
      <c r="A2" s="28" t="s">
        <v>40</v>
      </c>
      <c r="B2" s="18" t="s">
        <v>354</v>
      </c>
      <c r="C2" s="28" t="s">
        <v>42</v>
      </c>
      <c r="D2" s="20" t="s">
        <v>20</v>
      </c>
      <c r="E2" s="18" t="s">
        <v>0</v>
      </c>
      <c r="F2" s="18" t="s">
        <v>686</v>
      </c>
      <c r="G2" s="31">
        <v>3000</v>
      </c>
      <c r="H2" s="18" t="s">
        <v>482</v>
      </c>
      <c r="I2" s="18" t="s">
        <v>481</v>
      </c>
      <c r="J2" s="18" t="s">
        <v>451</v>
      </c>
      <c r="K2" s="18" t="s">
        <v>55</v>
      </c>
      <c r="L2" s="18" t="s">
        <v>480</v>
      </c>
    </row>
    <row r="3" spans="1:12" s="28" customFormat="1" ht="30" x14ac:dyDescent="0.35">
      <c r="A3" s="28" t="s">
        <v>40</v>
      </c>
      <c r="B3" s="18" t="s">
        <v>354</v>
      </c>
      <c r="C3" s="28" t="s">
        <v>53</v>
      </c>
      <c r="D3" s="20" t="s">
        <v>22</v>
      </c>
      <c r="E3" s="18" t="s">
        <v>0</v>
      </c>
      <c r="F3" s="18" t="s">
        <v>686</v>
      </c>
      <c r="G3" s="31">
        <v>0</v>
      </c>
      <c r="H3" s="18" t="s">
        <v>477</v>
      </c>
      <c r="I3" s="18" t="s">
        <v>479</v>
      </c>
      <c r="J3" s="30" t="s">
        <v>466</v>
      </c>
      <c r="K3" s="18" t="s">
        <v>434</v>
      </c>
      <c r="L3" s="18" t="s">
        <v>483</v>
      </c>
    </row>
    <row r="4" spans="1:12" s="28" customFormat="1" ht="30" x14ac:dyDescent="0.35">
      <c r="A4" s="28" t="s">
        <v>40</v>
      </c>
      <c r="B4" s="18" t="s">
        <v>354</v>
      </c>
      <c r="C4" s="28" t="s">
        <v>424</v>
      </c>
      <c r="D4" s="20" t="s">
        <v>27</v>
      </c>
      <c r="E4" s="18" t="s">
        <v>0</v>
      </c>
      <c r="F4" s="18"/>
      <c r="G4" s="31"/>
      <c r="H4" s="18"/>
      <c r="I4" s="30"/>
      <c r="J4" s="30" t="s">
        <v>466</v>
      </c>
      <c r="K4" s="18" t="s">
        <v>380</v>
      </c>
      <c r="L4" s="18" t="s">
        <v>484</v>
      </c>
    </row>
    <row r="5" spans="1:12" s="28" customFormat="1" ht="30" x14ac:dyDescent="0.35">
      <c r="A5" s="28" t="s">
        <v>40</v>
      </c>
      <c r="B5" s="18" t="s">
        <v>354</v>
      </c>
      <c r="C5" s="28" t="s">
        <v>57</v>
      </c>
      <c r="D5" s="20" t="s">
        <v>24</v>
      </c>
      <c r="E5" s="18" t="s">
        <v>0</v>
      </c>
      <c r="F5" s="18" t="s">
        <v>686</v>
      </c>
      <c r="G5" s="31">
        <v>0</v>
      </c>
      <c r="H5" s="18" t="s">
        <v>477</v>
      </c>
      <c r="I5" s="30" t="s">
        <v>479</v>
      </c>
      <c r="J5" s="30" t="s">
        <v>466</v>
      </c>
      <c r="K5" s="18" t="s">
        <v>434</v>
      </c>
      <c r="L5" s="18" t="s">
        <v>478</v>
      </c>
    </row>
    <row r="6" spans="1:12" s="28" customFormat="1" ht="30" x14ac:dyDescent="0.35">
      <c r="A6" s="28" t="s">
        <v>40</v>
      </c>
      <c r="B6" s="18" t="s">
        <v>354</v>
      </c>
      <c r="C6" s="28" t="s">
        <v>58</v>
      </c>
      <c r="D6" s="20" t="s">
        <v>120</v>
      </c>
      <c r="E6" s="18" t="s">
        <v>0</v>
      </c>
      <c r="F6" s="18" t="s">
        <v>686</v>
      </c>
      <c r="G6" s="31">
        <v>0</v>
      </c>
      <c r="H6" s="18" t="s">
        <v>477</v>
      </c>
      <c r="I6" s="30" t="s">
        <v>479</v>
      </c>
      <c r="J6" s="30" t="s">
        <v>466</v>
      </c>
      <c r="K6" s="18" t="s">
        <v>434</v>
      </c>
      <c r="L6" s="18" t="s">
        <v>478</v>
      </c>
    </row>
    <row r="7" spans="1:12" s="28" customFormat="1" ht="30" x14ac:dyDescent="0.35">
      <c r="A7" s="28" t="s">
        <v>40</v>
      </c>
      <c r="B7" s="18" t="s">
        <v>354</v>
      </c>
      <c r="C7" s="28" t="s">
        <v>61</v>
      </c>
      <c r="D7" s="20" t="s">
        <v>23</v>
      </c>
      <c r="E7" s="18" t="s">
        <v>0</v>
      </c>
      <c r="F7" s="18" t="s">
        <v>686</v>
      </c>
      <c r="G7" s="31">
        <v>0</v>
      </c>
      <c r="H7" s="18" t="s">
        <v>477</v>
      </c>
      <c r="I7" s="30" t="s">
        <v>479</v>
      </c>
      <c r="J7" s="30" t="s">
        <v>466</v>
      </c>
      <c r="K7" s="18" t="s">
        <v>434</v>
      </c>
      <c r="L7" s="18" t="s">
        <v>478</v>
      </c>
    </row>
    <row r="8" spans="1:12" s="28" customFormat="1" ht="30" x14ac:dyDescent="0.35">
      <c r="A8" s="28" t="s">
        <v>40</v>
      </c>
      <c r="B8" s="18" t="s">
        <v>354</v>
      </c>
      <c r="C8" s="28" t="s">
        <v>63</v>
      </c>
      <c r="D8" s="20" t="s">
        <v>25</v>
      </c>
      <c r="E8" s="18" t="s">
        <v>0</v>
      </c>
      <c r="F8" s="18" t="s">
        <v>686</v>
      </c>
      <c r="G8" s="31">
        <v>0</v>
      </c>
      <c r="H8" s="18" t="s">
        <v>485</v>
      </c>
      <c r="I8" s="30" t="s">
        <v>479</v>
      </c>
      <c r="J8" s="30" t="s">
        <v>466</v>
      </c>
      <c r="K8" s="18" t="s">
        <v>434</v>
      </c>
      <c r="L8" s="18" t="s">
        <v>478</v>
      </c>
    </row>
    <row r="9" spans="1:12" s="28" customFormat="1" ht="30" x14ac:dyDescent="0.35">
      <c r="A9" s="28" t="s">
        <v>40</v>
      </c>
      <c r="B9" s="18" t="s">
        <v>354</v>
      </c>
      <c r="C9" s="28" t="s">
        <v>65</v>
      </c>
      <c r="D9" s="20" t="s">
        <v>26</v>
      </c>
      <c r="E9" s="18" t="s">
        <v>0</v>
      </c>
      <c r="F9" s="18" t="s">
        <v>686</v>
      </c>
      <c r="G9" s="31">
        <v>0</v>
      </c>
      <c r="H9" s="18" t="s">
        <v>486</v>
      </c>
      <c r="I9" s="30" t="s">
        <v>479</v>
      </c>
      <c r="J9" s="30" t="s">
        <v>466</v>
      </c>
      <c r="K9" s="18" t="s">
        <v>434</v>
      </c>
      <c r="L9" s="18" t="s">
        <v>478</v>
      </c>
    </row>
    <row r="10" spans="1:12" s="28" customFormat="1" ht="30" x14ac:dyDescent="0.35">
      <c r="A10" s="28" t="s">
        <v>40</v>
      </c>
      <c r="B10" s="18" t="s">
        <v>354</v>
      </c>
      <c r="C10" s="28" t="s">
        <v>67</v>
      </c>
      <c r="D10" s="20" t="s">
        <v>121</v>
      </c>
      <c r="E10" s="18" t="s">
        <v>0</v>
      </c>
      <c r="F10" s="18" t="s">
        <v>686</v>
      </c>
      <c r="G10" s="31">
        <v>0</v>
      </c>
      <c r="H10" s="18" t="s">
        <v>486</v>
      </c>
      <c r="I10" s="30" t="s">
        <v>479</v>
      </c>
      <c r="J10" s="30" t="s">
        <v>466</v>
      </c>
      <c r="K10" s="18" t="s">
        <v>434</v>
      </c>
      <c r="L10" s="18" t="s">
        <v>487</v>
      </c>
    </row>
    <row r="11" spans="1:12" s="28" customFormat="1" ht="30" x14ac:dyDescent="0.35">
      <c r="A11" s="28" t="s">
        <v>40</v>
      </c>
      <c r="B11" s="18" t="s">
        <v>354</v>
      </c>
      <c r="C11" s="28" t="s">
        <v>69</v>
      </c>
      <c r="D11" s="20" t="s">
        <v>19</v>
      </c>
      <c r="E11" s="18" t="s">
        <v>0</v>
      </c>
      <c r="F11" s="18" t="s">
        <v>686</v>
      </c>
      <c r="G11" s="31">
        <v>0</v>
      </c>
      <c r="H11" s="18" t="s">
        <v>486</v>
      </c>
      <c r="I11" s="30" t="s">
        <v>479</v>
      </c>
      <c r="J11" s="30" t="s">
        <v>466</v>
      </c>
      <c r="K11" s="18" t="s">
        <v>434</v>
      </c>
      <c r="L11" s="18" t="s">
        <v>478</v>
      </c>
    </row>
    <row r="12" spans="1:12" s="28" customFormat="1" ht="30" x14ac:dyDescent="0.35">
      <c r="A12" s="28" t="s">
        <v>40</v>
      </c>
      <c r="B12" s="18" t="s">
        <v>354</v>
      </c>
      <c r="C12" s="28" t="s">
        <v>72</v>
      </c>
      <c r="D12" s="20" t="s">
        <v>28</v>
      </c>
      <c r="E12" s="18" t="s">
        <v>0</v>
      </c>
      <c r="F12" s="18" t="s">
        <v>686</v>
      </c>
      <c r="G12" s="31">
        <v>0</v>
      </c>
      <c r="H12" s="18" t="s">
        <v>488</v>
      </c>
      <c r="I12" s="18" t="s">
        <v>490</v>
      </c>
      <c r="J12" s="18" t="s">
        <v>452</v>
      </c>
      <c r="K12" s="18" t="s">
        <v>153</v>
      </c>
      <c r="L12" s="18" t="s">
        <v>489</v>
      </c>
    </row>
    <row r="13" spans="1:12" s="28" customFormat="1" ht="30" x14ac:dyDescent="0.35">
      <c r="A13" s="28" t="s">
        <v>40</v>
      </c>
      <c r="B13" s="18" t="s">
        <v>354</v>
      </c>
      <c r="C13" s="28" t="s">
        <v>74</v>
      </c>
      <c r="D13" s="20" t="s">
        <v>29</v>
      </c>
      <c r="E13" s="18" t="s">
        <v>0</v>
      </c>
      <c r="F13" s="18" t="s">
        <v>686</v>
      </c>
      <c r="G13" s="31">
        <v>10000</v>
      </c>
      <c r="H13" s="18" t="s">
        <v>477</v>
      </c>
      <c r="I13" s="18" t="s">
        <v>491</v>
      </c>
      <c r="J13" s="18" t="s">
        <v>453</v>
      </c>
      <c r="K13" s="18" t="s">
        <v>55</v>
      </c>
      <c r="L13" s="18" t="s">
        <v>492</v>
      </c>
    </row>
    <row r="14" spans="1:12" s="28" customFormat="1" ht="30" x14ac:dyDescent="0.35">
      <c r="A14" s="28" t="s">
        <v>40</v>
      </c>
      <c r="B14" s="18" t="s">
        <v>354</v>
      </c>
      <c r="C14" s="28" t="s">
        <v>76</v>
      </c>
      <c r="D14" s="20" t="s">
        <v>30</v>
      </c>
      <c r="E14" s="18" t="s">
        <v>0</v>
      </c>
      <c r="F14" s="18" t="s">
        <v>686</v>
      </c>
      <c r="G14" s="31">
        <v>0</v>
      </c>
      <c r="H14" s="18" t="s">
        <v>477</v>
      </c>
      <c r="I14" s="18" t="s">
        <v>481</v>
      </c>
      <c r="J14" s="18" t="s">
        <v>451</v>
      </c>
      <c r="K14" s="18" t="s">
        <v>55</v>
      </c>
      <c r="L14" s="18" t="s">
        <v>492</v>
      </c>
    </row>
    <row r="15" spans="1:12" s="28" customFormat="1" ht="30" x14ac:dyDescent="0.35">
      <c r="A15" s="28" t="s">
        <v>40</v>
      </c>
      <c r="B15" s="28" t="s">
        <v>41</v>
      </c>
      <c r="C15" s="28" t="s">
        <v>356</v>
      </c>
      <c r="D15" s="20" t="s">
        <v>378</v>
      </c>
      <c r="E15" s="18" t="s">
        <v>6</v>
      </c>
      <c r="F15" s="18" t="s">
        <v>687</v>
      </c>
      <c r="G15" s="31">
        <v>0</v>
      </c>
      <c r="H15" s="18" t="s">
        <v>482</v>
      </c>
      <c r="I15" s="18" t="s">
        <v>493</v>
      </c>
      <c r="J15" s="18" t="s">
        <v>454</v>
      </c>
      <c r="K15" s="18" t="s">
        <v>52</v>
      </c>
      <c r="L15" s="18" t="s">
        <v>590</v>
      </c>
    </row>
    <row r="16" spans="1:12" s="28" customFormat="1" ht="40" x14ac:dyDescent="0.35">
      <c r="A16" s="28" t="s">
        <v>40</v>
      </c>
      <c r="B16" s="28" t="s">
        <v>41</v>
      </c>
      <c r="C16" s="28" t="s">
        <v>357</v>
      </c>
      <c r="D16" s="20" t="s">
        <v>435</v>
      </c>
      <c r="E16" s="18" t="s">
        <v>8</v>
      </c>
      <c r="F16" s="44" t="s">
        <v>688</v>
      </c>
      <c r="G16" s="31">
        <v>0</v>
      </c>
      <c r="H16" s="18" t="s">
        <v>477</v>
      </c>
      <c r="I16" s="30" t="s">
        <v>479</v>
      </c>
      <c r="J16" s="30" t="s">
        <v>466</v>
      </c>
      <c r="K16" s="18" t="s">
        <v>52</v>
      </c>
      <c r="L16" s="28" t="s">
        <v>52</v>
      </c>
    </row>
    <row r="17" spans="1:12" s="28" customFormat="1" ht="40" x14ac:dyDescent="0.35">
      <c r="A17" s="28" t="s">
        <v>40</v>
      </c>
      <c r="B17" s="28" t="s">
        <v>41</v>
      </c>
      <c r="C17" s="28" t="s">
        <v>425</v>
      </c>
      <c r="D17" s="20" t="s">
        <v>54</v>
      </c>
      <c r="E17" s="18" t="s">
        <v>5</v>
      </c>
      <c r="F17" s="18"/>
      <c r="G17" s="31"/>
      <c r="H17" s="18"/>
      <c r="I17" s="18"/>
      <c r="J17" s="18" t="s">
        <v>455</v>
      </c>
      <c r="K17" s="18" t="s">
        <v>380</v>
      </c>
      <c r="L17" s="18" t="s">
        <v>494</v>
      </c>
    </row>
    <row r="18" spans="1:12" s="28" customFormat="1" ht="50" x14ac:dyDescent="0.35">
      <c r="A18" s="28" t="s">
        <v>40</v>
      </c>
      <c r="B18" s="28" t="s">
        <v>41</v>
      </c>
      <c r="C18" s="28" t="s">
        <v>82</v>
      </c>
      <c r="D18" s="20" t="s">
        <v>56</v>
      </c>
      <c r="E18" s="18" t="s">
        <v>5</v>
      </c>
      <c r="F18" s="18"/>
      <c r="G18" s="31"/>
      <c r="H18" s="18"/>
      <c r="I18" s="30"/>
      <c r="J18" s="30" t="s">
        <v>466</v>
      </c>
      <c r="K18" s="18" t="s">
        <v>380</v>
      </c>
      <c r="L18" s="18" t="s">
        <v>495</v>
      </c>
    </row>
    <row r="19" spans="1:12" s="28" customFormat="1" ht="50" x14ac:dyDescent="0.35">
      <c r="A19" s="28" t="s">
        <v>40</v>
      </c>
      <c r="B19" s="28" t="s">
        <v>41</v>
      </c>
      <c r="C19" s="28" t="s">
        <v>84</v>
      </c>
      <c r="D19" s="20" t="s">
        <v>59</v>
      </c>
      <c r="E19" s="18" t="s">
        <v>5</v>
      </c>
      <c r="F19" s="18"/>
      <c r="G19" s="32"/>
      <c r="H19" s="18"/>
      <c r="I19" s="18"/>
      <c r="J19" s="18" t="s">
        <v>452</v>
      </c>
      <c r="K19" s="18" t="s">
        <v>380</v>
      </c>
      <c r="L19" s="18" t="s">
        <v>495</v>
      </c>
    </row>
    <row r="20" spans="1:12" s="28" customFormat="1" ht="30" x14ac:dyDescent="0.35">
      <c r="A20" s="28" t="s">
        <v>40</v>
      </c>
      <c r="B20" s="28" t="s">
        <v>41</v>
      </c>
      <c r="C20" s="28" t="s">
        <v>358</v>
      </c>
      <c r="D20" s="20" t="s">
        <v>403</v>
      </c>
      <c r="E20" s="18" t="s">
        <v>5</v>
      </c>
      <c r="F20" s="18"/>
      <c r="G20" s="29"/>
      <c r="H20" s="18"/>
      <c r="I20" s="30"/>
      <c r="J20" s="30" t="s">
        <v>461</v>
      </c>
      <c r="K20" s="18" t="s">
        <v>380</v>
      </c>
      <c r="L20" s="18" t="s">
        <v>496</v>
      </c>
    </row>
    <row r="21" spans="1:12" s="28" customFormat="1" ht="20" x14ac:dyDescent="0.35">
      <c r="A21" s="28" t="s">
        <v>40</v>
      </c>
      <c r="B21" s="28" t="s">
        <v>41</v>
      </c>
      <c r="C21" s="28" t="s">
        <v>398</v>
      </c>
      <c r="D21" s="20" t="s">
        <v>404</v>
      </c>
      <c r="E21" s="18" t="s">
        <v>5</v>
      </c>
      <c r="F21" s="18"/>
      <c r="G21" s="29"/>
      <c r="H21" s="18"/>
      <c r="I21" s="30"/>
      <c r="J21" s="30" t="s">
        <v>461</v>
      </c>
      <c r="K21" s="18" t="s">
        <v>380</v>
      </c>
      <c r="L21" s="18" t="s">
        <v>496</v>
      </c>
    </row>
    <row r="22" spans="1:12" s="28" customFormat="1" ht="40" x14ac:dyDescent="0.35">
      <c r="A22" s="28" t="s">
        <v>40</v>
      </c>
      <c r="B22" s="28" t="s">
        <v>41</v>
      </c>
      <c r="C22" s="28" t="s">
        <v>397</v>
      </c>
      <c r="D22" s="20" t="s">
        <v>60</v>
      </c>
      <c r="E22" s="18" t="s">
        <v>5</v>
      </c>
      <c r="F22" s="18"/>
      <c r="G22" s="29"/>
      <c r="H22" s="18"/>
      <c r="I22" s="18"/>
      <c r="J22" s="4" t="s">
        <v>451</v>
      </c>
      <c r="K22" s="18" t="s">
        <v>380</v>
      </c>
      <c r="L22" s="18" t="s">
        <v>497</v>
      </c>
    </row>
    <row r="23" spans="1:12" s="28" customFormat="1" ht="40" x14ac:dyDescent="0.35">
      <c r="A23" s="28" t="s">
        <v>40</v>
      </c>
      <c r="B23" s="28" t="s">
        <v>41</v>
      </c>
      <c r="C23" s="28" t="s">
        <v>122</v>
      </c>
      <c r="D23" s="20" t="s">
        <v>62</v>
      </c>
      <c r="E23" s="18" t="s">
        <v>5</v>
      </c>
      <c r="F23" s="18"/>
      <c r="G23" s="29"/>
      <c r="H23" s="18"/>
      <c r="I23" s="18"/>
      <c r="J23" s="18" t="s">
        <v>452</v>
      </c>
      <c r="K23" s="18" t="s">
        <v>380</v>
      </c>
      <c r="L23" s="18" t="s">
        <v>494</v>
      </c>
    </row>
    <row r="24" spans="1:12" s="28" customFormat="1" ht="40" x14ac:dyDescent="0.35">
      <c r="A24" s="28" t="s">
        <v>40</v>
      </c>
      <c r="B24" s="28" t="s">
        <v>41</v>
      </c>
      <c r="C24" s="28" t="s">
        <v>123</v>
      </c>
      <c r="D24" s="20" t="s">
        <v>64</v>
      </c>
      <c r="E24" s="18" t="s">
        <v>5</v>
      </c>
      <c r="F24" s="18" t="s">
        <v>687</v>
      </c>
      <c r="G24" s="31">
        <v>0</v>
      </c>
      <c r="H24" s="18" t="s">
        <v>482</v>
      </c>
      <c r="I24" s="18" t="s">
        <v>499</v>
      </c>
      <c r="J24" s="18" t="s">
        <v>461</v>
      </c>
      <c r="K24" s="18" t="s">
        <v>52</v>
      </c>
      <c r="L24" s="18" t="s">
        <v>498</v>
      </c>
    </row>
    <row r="25" spans="1:12" s="28" customFormat="1" ht="70" x14ac:dyDescent="0.35">
      <c r="A25" s="28" t="s">
        <v>40</v>
      </c>
      <c r="B25" s="28" t="s">
        <v>41</v>
      </c>
      <c r="C25" s="28" t="s">
        <v>124</v>
      </c>
      <c r="D25" s="20" t="s">
        <v>66</v>
      </c>
      <c r="E25" s="18" t="s">
        <v>5</v>
      </c>
      <c r="F25" s="18" t="s">
        <v>689</v>
      </c>
      <c r="G25" s="31">
        <v>0</v>
      </c>
      <c r="H25" s="18" t="s">
        <v>501</v>
      </c>
      <c r="I25" s="18" t="s">
        <v>502</v>
      </c>
      <c r="J25" s="18" t="s">
        <v>451</v>
      </c>
      <c r="K25" s="18" t="s">
        <v>52</v>
      </c>
      <c r="L25" s="18" t="s">
        <v>500</v>
      </c>
    </row>
    <row r="26" spans="1:12" s="28" customFormat="1" ht="40" x14ac:dyDescent="0.35">
      <c r="A26" s="28" t="s">
        <v>40</v>
      </c>
      <c r="B26" s="18" t="s">
        <v>41</v>
      </c>
      <c r="C26" s="28" t="s">
        <v>125</v>
      </c>
      <c r="D26" s="20" t="s">
        <v>289</v>
      </c>
      <c r="E26" s="18" t="s">
        <v>5</v>
      </c>
      <c r="F26" s="44" t="s">
        <v>690</v>
      </c>
      <c r="G26" s="31">
        <v>20000</v>
      </c>
      <c r="H26" s="18" t="s">
        <v>477</v>
      </c>
      <c r="I26" s="30" t="s">
        <v>503</v>
      </c>
      <c r="J26" s="30" t="s">
        <v>504</v>
      </c>
      <c r="K26" s="18" t="s">
        <v>52</v>
      </c>
      <c r="L26" s="18" t="s">
        <v>505</v>
      </c>
    </row>
    <row r="27" spans="1:12" s="28" customFormat="1" ht="40" x14ac:dyDescent="0.35">
      <c r="A27" s="28" t="s">
        <v>40</v>
      </c>
      <c r="B27" s="28" t="s">
        <v>41</v>
      </c>
      <c r="C27" s="28" t="s">
        <v>359</v>
      </c>
      <c r="D27" s="20" t="s">
        <v>68</v>
      </c>
      <c r="E27" s="18" t="s">
        <v>5</v>
      </c>
      <c r="F27" s="18" t="s">
        <v>691</v>
      </c>
      <c r="G27" s="31">
        <v>0</v>
      </c>
      <c r="H27" s="18" t="s">
        <v>482</v>
      </c>
      <c r="I27" s="18"/>
      <c r="J27" s="18"/>
      <c r="K27" s="18" t="s">
        <v>355</v>
      </c>
      <c r="L27" s="18" t="s">
        <v>506</v>
      </c>
    </row>
    <row r="28" spans="1:12" s="28" customFormat="1" ht="40" x14ac:dyDescent="0.35">
      <c r="A28" s="28" t="s">
        <v>40</v>
      </c>
      <c r="B28" s="28" t="s">
        <v>41</v>
      </c>
      <c r="C28" s="28" t="s">
        <v>126</v>
      </c>
      <c r="D28" s="20" t="s">
        <v>70</v>
      </c>
      <c r="E28" s="18" t="s">
        <v>8</v>
      </c>
      <c r="F28" s="44" t="s">
        <v>688</v>
      </c>
      <c r="G28" s="31">
        <v>20000</v>
      </c>
      <c r="H28" s="18" t="s">
        <v>477</v>
      </c>
      <c r="I28" s="30" t="s">
        <v>479</v>
      </c>
      <c r="J28" s="30" t="s">
        <v>466</v>
      </c>
      <c r="K28" s="18" t="s">
        <v>52</v>
      </c>
      <c r="L28" s="28" t="s">
        <v>52</v>
      </c>
    </row>
    <row r="29" spans="1:12" s="28" customFormat="1" ht="50" x14ac:dyDescent="0.35">
      <c r="A29" s="28" t="s">
        <v>40</v>
      </c>
      <c r="B29" s="28" t="s">
        <v>41</v>
      </c>
      <c r="C29" s="28" t="s">
        <v>360</v>
      </c>
      <c r="D29" s="20" t="s">
        <v>71</v>
      </c>
      <c r="E29" s="18" t="s">
        <v>5</v>
      </c>
      <c r="F29" s="18" t="s">
        <v>687</v>
      </c>
      <c r="G29" s="31">
        <v>0</v>
      </c>
      <c r="H29" s="18" t="s">
        <v>482</v>
      </c>
      <c r="I29" s="18"/>
      <c r="J29" s="18"/>
      <c r="K29" s="18" t="s">
        <v>355</v>
      </c>
      <c r="L29" s="18" t="s">
        <v>507</v>
      </c>
    </row>
    <row r="30" spans="1:12" ht="30" x14ac:dyDescent="0.2">
      <c r="A30" s="28" t="s">
        <v>40</v>
      </c>
      <c r="B30" s="28" t="s">
        <v>41</v>
      </c>
      <c r="C30" s="28" t="s">
        <v>438</v>
      </c>
      <c r="D30" s="20" t="s">
        <v>439</v>
      </c>
      <c r="E30" s="18" t="s">
        <v>161</v>
      </c>
      <c r="F30" s="18" t="s">
        <v>692</v>
      </c>
      <c r="G30" s="31">
        <v>0</v>
      </c>
      <c r="H30" s="18" t="s">
        <v>486</v>
      </c>
      <c r="I30" s="33" t="s">
        <v>581</v>
      </c>
      <c r="J30" s="33" t="s">
        <v>451</v>
      </c>
      <c r="K30" s="18" t="s">
        <v>55</v>
      </c>
      <c r="L30" s="18" t="s">
        <v>582</v>
      </c>
    </row>
    <row r="31" spans="1:12" s="28" customFormat="1" ht="50" x14ac:dyDescent="0.35">
      <c r="A31" s="28" t="s">
        <v>40</v>
      </c>
      <c r="B31" s="28" t="s">
        <v>41</v>
      </c>
      <c r="C31" s="28" t="s">
        <v>127</v>
      </c>
      <c r="D31" s="20" t="s">
        <v>73</v>
      </c>
      <c r="E31" s="18" t="s">
        <v>5</v>
      </c>
      <c r="F31" s="18" t="s">
        <v>687</v>
      </c>
      <c r="G31" s="31">
        <v>0</v>
      </c>
      <c r="H31" s="18" t="s">
        <v>482</v>
      </c>
      <c r="I31" s="18"/>
      <c r="J31" s="18"/>
      <c r="K31" s="18" t="s">
        <v>355</v>
      </c>
      <c r="L31" s="18" t="s">
        <v>508</v>
      </c>
    </row>
    <row r="32" spans="1:12" s="28" customFormat="1" ht="50" x14ac:dyDescent="0.35">
      <c r="A32" s="28" t="s">
        <v>40</v>
      </c>
      <c r="B32" s="28" t="s">
        <v>41</v>
      </c>
      <c r="C32" s="28" t="s">
        <v>128</v>
      </c>
      <c r="D32" s="20" t="s">
        <v>75</v>
      </c>
      <c r="E32" s="18" t="s">
        <v>5</v>
      </c>
      <c r="F32" s="18" t="s">
        <v>687</v>
      </c>
      <c r="G32" s="31">
        <v>0</v>
      </c>
      <c r="H32" s="18" t="s">
        <v>482</v>
      </c>
      <c r="I32" s="18" t="s">
        <v>481</v>
      </c>
      <c r="J32" s="18" t="s">
        <v>451</v>
      </c>
      <c r="K32" s="18" t="s">
        <v>55</v>
      </c>
      <c r="L32" s="18" t="s">
        <v>509</v>
      </c>
    </row>
    <row r="33" spans="1:12" s="28" customFormat="1" ht="40" x14ac:dyDescent="0.35">
      <c r="A33" s="28" t="s">
        <v>40</v>
      </c>
      <c r="B33" s="28" t="s">
        <v>41</v>
      </c>
      <c r="C33" s="28" t="s">
        <v>129</v>
      </c>
      <c r="D33" s="20" t="s">
        <v>77</v>
      </c>
      <c r="E33" s="18" t="s">
        <v>5</v>
      </c>
      <c r="F33" s="18" t="s">
        <v>687</v>
      </c>
      <c r="G33" s="31">
        <v>0</v>
      </c>
      <c r="H33" s="18" t="s">
        <v>477</v>
      </c>
      <c r="I33" s="18" t="s">
        <v>481</v>
      </c>
      <c r="J33" s="18" t="s">
        <v>451</v>
      </c>
      <c r="K33" s="18" t="s">
        <v>55</v>
      </c>
      <c r="L33" s="18" t="s">
        <v>510</v>
      </c>
    </row>
    <row r="34" spans="1:12" s="28" customFormat="1" ht="20" x14ac:dyDescent="0.35">
      <c r="A34" s="28" t="s">
        <v>40</v>
      </c>
      <c r="B34" s="28" t="s">
        <v>78</v>
      </c>
      <c r="C34" s="28" t="s">
        <v>94</v>
      </c>
      <c r="D34" s="20" t="s">
        <v>79</v>
      </c>
      <c r="E34" s="18" t="s">
        <v>3</v>
      </c>
      <c r="F34" s="18" t="s">
        <v>693</v>
      </c>
      <c r="G34" s="31">
        <v>0</v>
      </c>
      <c r="H34" s="18" t="s">
        <v>482</v>
      </c>
      <c r="I34" s="30" t="s">
        <v>521</v>
      </c>
      <c r="J34" s="30" t="s">
        <v>466</v>
      </c>
      <c r="K34" s="18" t="s">
        <v>434</v>
      </c>
      <c r="L34" s="28" t="s">
        <v>522</v>
      </c>
    </row>
    <row r="35" spans="1:12" s="28" customFormat="1" ht="50" x14ac:dyDescent="0.35">
      <c r="A35" s="28" t="s">
        <v>40</v>
      </c>
      <c r="B35" s="28" t="s">
        <v>78</v>
      </c>
      <c r="C35" s="28" t="s">
        <v>361</v>
      </c>
      <c r="D35" s="20" t="s">
        <v>80</v>
      </c>
      <c r="E35" s="18" t="s">
        <v>8</v>
      </c>
      <c r="F35" s="18" t="s">
        <v>693</v>
      </c>
      <c r="G35" s="31">
        <v>0</v>
      </c>
      <c r="H35" s="18" t="s">
        <v>477</v>
      </c>
      <c r="I35" s="30" t="s">
        <v>479</v>
      </c>
      <c r="J35" s="30" t="s">
        <v>466</v>
      </c>
      <c r="K35" s="18" t="s">
        <v>52</v>
      </c>
      <c r="L35" s="28" t="s">
        <v>52</v>
      </c>
    </row>
    <row r="36" spans="1:12" s="28" customFormat="1" ht="30" x14ac:dyDescent="0.35">
      <c r="A36" s="28" t="s">
        <v>40</v>
      </c>
      <c r="B36" s="28" t="s">
        <v>78</v>
      </c>
      <c r="C36" s="28" t="s">
        <v>98</v>
      </c>
      <c r="D36" s="20" t="s">
        <v>81</v>
      </c>
      <c r="E36" s="18" t="s">
        <v>4</v>
      </c>
      <c r="F36" s="18" t="s">
        <v>691</v>
      </c>
      <c r="G36" s="31">
        <v>5000</v>
      </c>
      <c r="H36" s="18" t="s">
        <v>477</v>
      </c>
      <c r="I36" s="18" t="s">
        <v>524</v>
      </c>
      <c r="J36" s="18" t="s">
        <v>465</v>
      </c>
      <c r="K36" s="18" t="s">
        <v>153</v>
      </c>
      <c r="L36" s="18" t="s">
        <v>525</v>
      </c>
    </row>
    <row r="37" spans="1:12" s="28" customFormat="1" ht="30" x14ac:dyDescent="0.35">
      <c r="A37" s="28" t="s">
        <v>40</v>
      </c>
      <c r="B37" s="28" t="s">
        <v>78</v>
      </c>
      <c r="C37" s="28" t="s">
        <v>100</v>
      </c>
      <c r="D37" s="20" t="s">
        <v>83</v>
      </c>
      <c r="E37" s="18" t="s">
        <v>6</v>
      </c>
      <c r="F37" s="18" t="s">
        <v>687</v>
      </c>
      <c r="G37" s="31">
        <v>0</v>
      </c>
      <c r="H37" s="18" t="s">
        <v>477</v>
      </c>
      <c r="I37" s="18" t="s">
        <v>526</v>
      </c>
      <c r="J37" s="18" t="s">
        <v>456</v>
      </c>
      <c r="K37" s="18" t="s">
        <v>52</v>
      </c>
      <c r="L37" s="18" t="s">
        <v>590</v>
      </c>
    </row>
    <row r="38" spans="1:12" s="28" customFormat="1" ht="30" x14ac:dyDescent="0.35">
      <c r="A38" s="28" t="s">
        <v>40</v>
      </c>
      <c r="B38" s="28" t="s">
        <v>78</v>
      </c>
      <c r="C38" s="28" t="s">
        <v>102</v>
      </c>
      <c r="D38" s="20" t="s">
        <v>85</v>
      </c>
      <c r="E38" s="18" t="s">
        <v>38</v>
      </c>
      <c r="F38" s="18"/>
      <c r="G38" s="31"/>
      <c r="H38" s="18"/>
      <c r="I38" s="18"/>
      <c r="J38" s="18" t="s">
        <v>452</v>
      </c>
      <c r="K38" s="18" t="s">
        <v>380</v>
      </c>
      <c r="L38" s="18" t="s">
        <v>515</v>
      </c>
    </row>
    <row r="39" spans="1:12" s="28" customFormat="1" ht="30" x14ac:dyDescent="0.35">
      <c r="A39" s="28" t="s">
        <v>40</v>
      </c>
      <c r="B39" s="28" t="s">
        <v>78</v>
      </c>
      <c r="C39" s="28" t="s">
        <v>130</v>
      </c>
      <c r="D39" s="20" t="s">
        <v>86</v>
      </c>
      <c r="E39" s="18" t="s">
        <v>6</v>
      </c>
      <c r="F39" s="18" t="s">
        <v>693</v>
      </c>
      <c r="G39" s="31">
        <v>0</v>
      </c>
      <c r="H39" s="18" t="s">
        <v>477</v>
      </c>
      <c r="I39" s="18" t="s">
        <v>527</v>
      </c>
      <c r="J39" s="18" t="s">
        <v>461</v>
      </c>
      <c r="K39" s="18" t="s">
        <v>52</v>
      </c>
      <c r="L39" s="18" t="s">
        <v>528</v>
      </c>
    </row>
    <row r="40" spans="1:12" s="28" customFormat="1" ht="30" x14ac:dyDescent="0.35">
      <c r="A40" s="28" t="s">
        <v>40</v>
      </c>
      <c r="B40" s="28" t="s">
        <v>78</v>
      </c>
      <c r="C40" s="28" t="s">
        <v>442</v>
      </c>
      <c r="D40" s="20" t="s">
        <v>86</v>
      </c>
      <c r="E40" s="18" t="s">
        <v>5</v>
      </c>
      <c r="F40" s="18" t="s">
        <v>693</v>
      </c>
      <c r="G40" s="31">
        <v>0</v>
      </c>
      <c r="H40" s="18" t="s">
        <v>482</v>
      </c>
      <c r="I40" s="18" t="s">
        <v>511</v>
      </c>
      <c r="J40" s="18" t="s">
        <v>452</v>
      </c>
      <c r="K40" s="18" t="s">
        <v>55</v>
      </c>
      <c r="L40" s="18" t="s">
        <v>509</v>
      </c>
    </row>
    <row r="41" spans="1:12" s="28" customFormat="1" ht="30" x14ac:dyDescent="0.35">
      <c r="A41" s="28" t="s">
        <v>40</v>
      </c>
      <c r="B41" s="28" t="s">
        <v>78</v>
      </c>
      <c r="C41" s="28" t="s">
        <v>443</v>
      </c>
      <c r="D41" s="20" t="s">
        <v>86</v>
      </c>
      <c r="E41" s="18" t="s">
        <v>3</v>
      </c>
      <c r="F41" s="18" t="s">
        <v>687</v>
      </c>
      <c r="G41" s="31">
        <v>0</v>
      </c>
      <c r="H41" s="18" t="s">
        <v>477</v>
      </c>
      <c r="I41" s="18"/>
      <c r="J41" s="18"/>
      <c r="K41" s="18" t="s">
        <v>355</v>
      </c>
      <c r="L41" s="18" t="s">
        <v>523</v>
      </c>
    </row>
    <row r="42" spans="1:12" s="28" customFormat="1" ht="40" x14ac:dyDescent="0.35">
      <c r="A42" s="28" t="s">
        <v>40</v>
      </c>
      <c r="B42" s="28" t="s">
        <v>78</v>
      </c>
      <c r="C42" s="28" t="s">
        <v>444</v>
      </c>
      <c r="D42" s="20" t="s">
        <v>87</v>
      </c>
      <c r="E42" s="18" t="s">
        <v>6</v>
      </c>
      <c r="F42" s="44" t="s">
        <v>694</v>
      </c>
      <c r="G42" s="31">
        <v>0</v>
      </c>
      <c r="H42" s="18" t="s">
        <v>477</v>
      </c>
      <c r="I42" s="18" t="s">
        <v>529</v>
      </c>
      <c r="J42" s="18" t="s">
        <v>461</v>
      </c>
      <c r="K42" s="18" t="s">
        <v>52</v>
      </c>
      <c r="L42" s="18" t="s">
        <v>528</v>
      </c>
    </row>
    <row r="43" spans="1:12" s="28" customFormat="1" ht="50" x14ac:dyDescent="0.35">
      <c r="A43" s="28" t="s">
        <v>40</v>
      </c>
      <c r="B43" s="28" t="s">
        <v>78</v>
      </c>
      <c r="C43" s="28" t="s">
        <v>362</v>
      </c>
      <c r="D43" s="20" t="s">
        <v>88</v>
      </c>
      <c r="E43" s="18" t="s">
        <v>8</v>
      </c>
      <c r="F43" s="18" t="s">
        <v>687</v>
      </c>
      <c r="G43" s="31">
        <v>0</v>
      </c>
      <c r="H43" s="18" t="s">
        <v>477</v>
      </c>
      <c r="I43" s="30"/>
      <c r="J43" s="30"/>
      <c r="K43" s="18" t="s">
        <v>355</v>
      </c>
      <c r="L43" s="18" t="s">
        <v>531</v>
      </c>
    </row>
    <row r="44" spans="1:12" s="28" customFormat="1" ht="40" x14ac:dyDescent="0.35">
      <c r="A44" s="28" t="s">
        <v>40</v>
      </c>
      <c r="B44" s="28" t="s">
        <v>78</v>
      </c>
      <c r="C44" s="28" t="s">
        <v>115</v>
      </c>
      <c r="D44" s="20" t="s">
        <v>89</v>
      </c>
      <c r="E44" s="18" t="s">
        <v>6</v>
      </c>
      <c r="F44" s="18" t="s">
        <v>693</v>
      </c>
      <c r="G44" s="31">
        <v>0</v>
      </c>
      <c r="H44" s="18" t="s">
        <v>477</v>
      </c>
      <c r="I44" s="18" t="s">
        <v>530</v>
      </c>
      <c r="J44" s="18" t="s">
        <v>457</v>
      </c>
      <c r="K44" s="18" t="s">
        <v>52</v>
      </c>
      <c r="L44" s="18" t="s">
        <v>528</v>
      </c>
    </row>
    <row r="45" spans="1:12" s="28" customFormat="1" ht="40" x14ac:dyDescent="0.35">
      <c r="A45" s="28" t="s">
        <v>40</v>
      </c>
      <c r="B45" s="28" t="s">
        <v>78</v>
      </c>
      <c r="C45" s="28" t="s">
        <v>363</v>
      </c>
      <c r="D45" s="20" t="s">
        <v>90</v>
      </c>
      <c r="E45" s="18" t="s">
        <v>5</v>
      </c>
      <c r="F45" s="18" t="s">
        <v>687</v>
      </c>
      <c r="G45" s="31">
        <v>0</v>
      </c>
      <c r="H45" s="18" t="s">
        <v>477</v>
      </c>
      <c r="I45" s="18"/>
      <c r="J45" s="18"/>
      <c r="K45" s="18" t="s">
        <v>355</v>
      </c>
      <c r="L45" s="18" t="s">
        <v>512</v>
      </c>
    </row>
    <row r="46" spans="1:12" s="28" customFormat="1" ht="30" x14ac:dyDescent="0.35">
      <c r="A46" s="28" t="s">
        <v>40</v>
      </c>
      <c r="B46" s="28" t="s">
        <v>78</v>
      </c>
      <c r="C46" s="28" t="s">
        <v>405</v>
      </c>
      <c r="D46" s="20" t="s">
        <v>402</v>
      </c>
      <c r="E46" s="18" t="s">
        <v>5</v>
      </c>
      <c r="F46" s="18"/>
      <c r="G46" s="31"/>
      <c r="H46" s="18"/>
      <c r="I46" s="18"/>
      <c r="J46" s="18" t="s">
        <v>452</v>
      </c>
      <c r="K46" s="18" t="s">
        <v>380</v>
      </c>
      <c r="L46" s="18" t="s">
        <v>513</v>
      </c>
    </row>
    <row r="47" spans="1:12" s="28" customFormat="1" ht="30" x14ac:dyDescent="0.35">
      <c r="A47" s="28" t="s">
        <v>40</v>
      </c>
      <c r="B47" s="28" t="s">
        <v>78</v>
      </c>
      <c r="C47" s="28" t="s">
        <v>107</v>
      </c>
      <c r="D47" s="20" t="s">
        <v>91</v>
      </c>
      <c r="E47" s="18" t="s">
        <v>5</v>
      </c>
      <c r="F47" s="18"/>
      <c r="G47" s="31"/>
      <c r="H47" s="18"/>
      <c r="I47" s="18"/>
      <c r="J47" s="18" t="s">
        <v>455</v>
      </c>
      <c r="K47" s="18" t="s">
        <v>380</v>
      </c>
      <c r="L47" s="18" t="s">
        <v>514</v>
      </c>
    </row>
    <row r="48" spans="1:12" s="28" customFormat="1" ht="30" x14ac:dyDescent="0.35">
      <c r="A48" s="28" t="s">
        <v>40</v>
      </c>
      <c r="B48" s="28" t="s">
        <v>78</v>
      </c>
      <c r="C48" s="28" t="s">
        <v>108</v>
      </c>
      <c r="D48" s="20" t="s">
        <v>92</v>
      </c>
      <c r="E48" s="18" t="s">
        <v>5</v>
      </c>
      <c r="F48" s="18"/>
      <c r="G48" s="31"/>
      <c r="H48" s="18"/>
      <c r="I48" s="18"/>
      <c r="J48" s="18" t="s">
        <v>462</v>
      </c>
      <c r="K48" s="18" t="s">
        <v>380</v>
      </c>
      <c r="L48" s="18" t="s">
        <v>514</v>
      </c>
    </row>
    <row r="49" spans="1:12" ht="40" x14ac:dyDescent="0.2">
      <c r="A49" s="28" t="s">
        <v>40</v>
      </c>
      <c r="B49" s="18" t="s">
        <v>78</v>
      </c>
      <c r="C49" s="28" t="s">
        <v>365</v>
      </c>
      <c r="D49" s="20" t="s">
        <v>214</v>
      </c>
      <c r="E49" s="18" t="s">
        <v>2</v>
      </c>
      <c r="F49" s="18" t="s">
        <v>695</v>
      </c>
      <c r="G49" s="31" t="s">
        <v>37</v>
      </c>
      <c r="H49" s="18" t="s">
        <v>486</v>
      </c>
      <c r="I49" s="18" t="s">
        <v>517</v>
      </c>
      <c r="J49" s="18" t="s">
        <v>454</v>
      </c>
      <c r="K49" s="18" t="s">
        <v>55</v>
      </c>
      <c r="L49" s="33" t="s">
        <v>516</v>
      </c>
    </row>
    <row r="50" spans="1:12" ht="30" x14ac:dyDescent="0.2">
      <c r="A50" s="28" t="s">
        <v>40</v>
      </c>
      <c r="B50" s="18" t="s">
        <v>78</v>
      </c>
      <c r="C50" s="28" t="s">
        <v>366</v>
      </c>
      <c r="D50" s="20" t="s">
        <v>367</v>
      </c>
      <c r="E50" s="18" t="s">
        <v>2</v>
      </c>
      <c r="F50" s="18" t="s">
        <v>696</v>
      </c>
      <c r="G50" s="32" t="s">
        <v>518</v>
      </c>
      <c r="H50" s="18" t="s">
        <v>488</v>
      </c>
      <c r="I50" s="18" t="s">
        <v>519</v>
      </c>
      <c r="J50" s="18" t="s">
        <v>454</v>
      </c>
      <c r="K50" s="18" t="s">
        <v>52</v>
      </c>
      <c r="L50" s="18" t="s">
        <v>520</v>
      </c>
    </row>
    <row r="51" spans="1:12" ht="30" x14ac:dyDescent="0.2">
      <c r="A51" s="28" t="s">
        <v>40</v>
      </c>
      <c r="B51" s="18" t="s">
        <v>78</v>
      </c>
      <c r="C51" s="28" t="s">
        <v>532</v>
      </c>
      <c r="D51" s="20" t="s">
        <v>534</v>
      </c>
      <c r="E51" s="18" t="s">
        <v>2</v>
      </c>
      <c r="F51" s="44" t="s">
        <v>691</v>
      </c>
      <c r="G51" s="32" t="s">
        <v>536</v>
      </c>
      <c r="H51" s="18" t="s">
        <v>488</v>
      </c>
      <c r="I51" s="18" t="s">
        <v>538</v>
      </c>
      <c r="J51" s="18" t="s">
        <v>461</v>
      </c>
      <c r="K51" s="18" t="s">
        <v>52</v>
      </c>
      <c r="L51" s="18" t="s">
        <v>540</v>
      </c>
    </row>
    <row r="52" spans="1:12" ht="30" x14ac:dyDescent="0.2">
      <c r="A52" s="28" t="s">
        <v>40</v>
      </c>
      <c r="B52" s="18" t="s">
        <v>78</v>
      </c>
      <c r="C52" s="28" t="s">
        <v>533</v>
      </c>
      <c r="D52" s="20" t="s">
        <v>535</v>
      </c>
      <c r="E52" s="18" t="s">
        <v>2</v>
      </c>
      <c r="F52" s="44" t="s">
        <v>691</v>
      </c>
      <c r="G52" s="32" t="s">
        <v>536</v>
      </c>
      <c r="H52" s="18" t="s">
        <v>488</v>
      </c>
      <c r="I52" s="18" t="s">
        <v>537</v>
      </c>
      <c r="J52" s="18" t="s">
        <v>539</v>
      </c>
      <c r="K52" s="18" t="s">
        <v>55</v>
      </c>
      <c r="L52" s="18" t="s">
        <v>541</v>
      </c>
    </row>
    <row r="53" spans="1:12" s="28" customFormat="1" ht="30" x14ac:dyDescent="0.35">
      <c r="A53" s="28" t="s">
        <v>40</v>
      </c>
      <c r="B53" s="18" t="s">
        <v>93</v>
      </c>
      <c r="C53" s="28" t="s">
        <v>131</v>
      </c>
      <c r="D53" s="20" t="s">
        <v>95</v>
      </c>
      <c r="E53" s="18" t="s">
        <v>2</v>
      </c>
      <c r="F53" s="18" t="s">
        <v>697</v>
      </c>
      <c r="G53" s="32" t="s">
        <v>518</v>
      </c>
      <c r="H53" s="18" t="s">
        <v>477</v>
      </c>
      <c r="I53" s="18" t="s">
        <v>39</v>
      </c>
      <c r="J53" s="30" t="s">
        <v>464</v>
      </c>
      <c r="K53" s="18" t="s">
        <v>55</v>
      </c>
      <c r="L53" s="18" t="s">
        <v>547</v>
      </c>
    </row>
    <row r="54" spans="1:12" s="28" customFormat="1" ht="30" x14ac:dyDescent="0.35">
      <c r="A54" s="28" t="s">
        <v>40</v>
      </c>
      <c r="B54" s="18" t="s">
        <v>93</v>
      </c>
      <c r="C54" s="28" t="s">
        <v>132</v>
      </c>
      <c r="D54" s="20" t="s">
        <v>104</v>
      </c>
      <c r="E54" s="18" t="s">
        <v>38</v>
      </c>
      <c r="F54" s="18"/>
      <c r="G54" s="35"/>
      <c r="H54" s="18"/>
      <c r="I54" s="18"/>
      <c r="J54" s="18" t="s">
        <v>453</v>
      </c>
      <c r="K54" s="18" t="s">
        <v>380</v>
      </c>
      <c r="L54" s="18" t="s">
        <v>515</v>
      </c>
    </row>
    <row r="55" spans="1:12" s="28" customFormat="1" ht="30" x14ac:dyDescent="0.35">
      <c r="A55" s="28" t="s">
        <v>40</v>
      </c>
      <c r="B55" s="18" t="s">
        <v>93</v>
      </c>
      <c r="C55" s="28" t="s">
        <v>133</v>
      </c>
      <c r="D55" s="20" t="s">
        <v>99</v>
      </c>
      <c r="E55" s="18" t="s">
        <v>2</v>
      </c>
      <c r="F55" s="18" t="s">
        <v>691</v>
      </c>
      <c r="G55" s="31" t="s">
        <v>37</v>
      </c>
      <c r="H55" s="18" t="s">
        <v>488</v>
      </c>
      <c r="I55" s="18" t="e">
        <f>#REF!</f>
        <v>#REF!</v>
      </c>
      <c r="J55" s="30" t="s">
        <v>464</v>
      </c>
      <c r="K55" s="18" t="s">
        <v>55</v>
      </c>
      <c r="L55" s="18" t="s">
        <v>548</v>
      </c>
    </row>
    <row r="56" spans="1:12" s="28" customFormat="1" ht="30" x14ac:dyDescent="0.35">
      <c r="A56" s="28" t="s">
        <v>40</v>
      </c>
      <c r="B56" s="18" t="s">
        <v>93</v>
      </c>
      <c r="C56" s="28" t="s">
        <v>134</v>
      </c>
      <c r="D56" s="20" t="s">
        <v>105</v>
      </c>
      <c r="E56" s="18" t="s">
        <v>38</v>
      </c>
      <c r="F56" s="18"/>
      <c r="G56" s="29"/>
      <c r="H56" s="18"/>
      <c r="I56" s="18"/>
      <c r="J56" s="18" t="s">
        <v>453</v>
      </c>
      <c r="K56" s="18" t="s">
        <v>380</v>
      </c>
      <c r="L56" s="18" t="s">
        <v>515</v>
      </c>
    </row>
    <row r="57" spans="1:12" s="28" customFormat="1" ht="50" x14ac:dyDescent="0.35">
      <c r="A57" s="28" t="s">
        <v>40</v>
      </c>
      <c r="B57" s="18" t="s">
        <v>93</v>
      </c>
      <c r="C57" s="28" t="s">
        <v>135</v>
      </c>
      <c r="D57" s="20" t="s">
        <v>101</v>
      </c>
      <c r="E57" s="18" t="s">
        <v>6</v>
      </c>
      <c r="F57" s="18" t="s">
        <v>687</v>
      </c>
      <c r="G57" s="49">
        <v>15000</v>
      </c>
      <c r="H57" s="18" t="s">
        <v>477</v>
      </c>
      <c r="I57" s="18" t="s">
        <v>502</v>
      </c>
      <c r="J57" s="18" t="s">
        <v>451</v>
      </c>
      <c r="K57" s="18" t="s">
        <v>97</v>
      </c>
      <c r="L57" s="18" t="s">
        <v>550</v>
      </c>
    </row>
    <row r="58" spans="1:12" s="28" customFormat="1" ht="30" x14ac:dyDescent="0.35">
      <c r="A58" s="28" t="s">
        <v>40</v>
      </c>
      <c r="B58" s="18" t="s">
        <v>93</v>
      </c>
      <c r="C58" s="28" t="s">
        <v>136</v>
      </c>
      <c r="D58" s="20" t="s">
        <v>106</v>
      </c>
      <c r="E58" s="18" t="s">
        <v>38</v>
      </c>
      <c r="F58" s="18"/>
      <c r="G58" s="29"/>
      <c r="H58" s="18"/>
      <c r="I58" s="18"/>
      <c r="J58" s="18" t="s">
        <v>452</v>
      </c>
      <c r="K58" s="18" t="s">
        <v>380</v>
      </c>
      <c r="L58" s="18" t="s">
        <v>515</v>
      </c>
    </row>
    <row r="59" spans="1:12" s="28" customFormat="1" ht="30" x14ac:dyDescent="0.2">
      <c r="A59" s="28" t="s">
        <v>40</v>
      </c>
      <c r="B59" s="18" t="s">
        <v>93</v>
      </c>
      <c r="C59" s="28" t="s">
        <v>137</v>
      </c>
      <c r="D59" s="20" t="s">
        <v>109</v>
      </c>
      <c r="E59" s="18" t="s">
        <v>38</v>
      </c>
      <c r="F59" s="36"/>
      <c r="G59" s="29"/>
      <c r="H59" s="18"/>
      <c r="I59" s="18"/>
      <c r="J59" s="18" t="s">
        <v>452</v>
      </c>
      <c r="K59" s="18" t="s">
        <v>380</v>
      </c>
      <c r="L59" s="18" t="s">
        <v>515</v>
      </c>
    </row>
    <row r="60" spans="1:12" ht="30" x14ac:dyDescent="0.2">
      <c r="A60" s="28" t="s">
        <v>40</v>
      </c>
      <c r="B60" s="18" t="s">
        <v>93</v>
      </c>
      <c r="C60" s="28" t="s">
        <v>138</v>
      </c>
      <c r="D60" s="20" t="s">
        <v>110</v>
      </c>
      <c r="E60" s="18" t="s">
        <v>38</v>
      </c>
      <c r="F60" s="36"/>
      <c r="G60" s="29"/>
      <c r="H60" s="18"/>
      <c r="I60" s="18"/>
      <c r="J60" s="18" t="s">
        <v>452</v>
      </c>
      <c r="K60" s="18" t="s">
        <v>380</v>
      </c>
      <c r="L60" s="18" t="s">
        <v>515</v>
      </c>
    </row>
    <row r="61" spans="1:12" ht="30" x14ac:dyDescent="0.2">
      <c r="A61" s="28" t="s">
        <v>40</v>
      </c>
      <c r="B61" s="18" t="s">
        <v>93</v>
      </c>
      <c r="C61" s="28" t="s">
        <v>139</v>
      </c>
      <c r="D61" s="20" t="s">
        <v>111</v>
      </c>
      <c r="E61" s="18" t="s">
        <v>38</v>
      </c>
      <c r="F61" s="36"/>
      <c r="G61" s="29"/>
      <c r="H61" s="18"/>
      <c r="I61" s="18"/>
      <c r="J61" s="18" t="s">
        <v>452</v>
      </c>
      <c r="K61" s="18" t="s">
        <v>380</v>
      </c>
      <c r="L61" s="18" t="s">
        <v>515</v>
      </c>
    </row>
    <row r="62" spans="1:12" ht="30" x14ac:dyDescent="0.2">
      <c r="A62" s="28" t="s">
        <v>40</v>
      </c>
      <c r="B62" s="18" t="s">
        <v>93</v>
      </c>
      <c r="C62" s="28" t="s">
        <v>140</v>
      </c>
      <c r="D62" s="20" t="s">
        <v>112</v>
      </c>
      <c r="E62" s="18" t="s">
        <v>38</v>
      </c>
      <c r="F62" s="36"/>
      <c r="G62" s="29"/>
      <c r="H62" s="18"/>
      <c r="I62" s="18"/>
      <c r="J62" s="18" t="s">
        <v>453</v>
      </c>
      <c r="K62" s="18" t="s">
        <v>380</v>
      </c>
      <c r="L62" s="18" t="s">
        <v>515</v>
      </c>
    </row>
    <row r="63" spans="1:12" ht="30" x14ac:dyDescent="0.2">
      <c r="A63" s="28" t="s">
        <v>40</v>
      </c>
      <c r="B63" s="18" t="s">
        <v>93</v>
      </c>
      <c r="C63" s="28" t="s">
        <v>141</v>
      </c>
      <c r="D63" s="20" t="s">
        <v>113</v>
      </c>
      <c r="E63" s="18" t="s">
        <v>38</v>
      </c>
      <c r="F63" s="36"/>
      <c r="G63" s="29"/>
      <c r="H63" s="18"/>
      <c r="I63" s="18"/>
      <c r="J63" s="18" t="s">
        <v>453</v>
      </c>
      <c r="K63" s="18" t="s">
        <v>380</v>
      </c>
      <c r="L63" s="18" t="s">
        <v>515</v>
      </c>
    </row>
    <row r="64" spans="1:12" ht="30" x14ac:dyDescent="0.2">
      <c r="A64" s="28" t="s">
        <v>40</v>
      </c>
      <c r="B64" s="18" t="s">
        <v>93</v>
      </c>
      <c r="C64" s="28" t="s">
        <v>142</v>
      </c>
      <c r="D64" s="20" t="s">
        <v>114</v>
      </c>
      <c r="E64" s="18" t="s">
        <v>38</v>
      </c>
      <c r="F64" s="36"/>
      <c r="G64" s="29"/>
      <c r="H64" s="18"/>
      <c r="I64" s="18"/>
      <c r="J64" s="18" t="s">
        <v>453</v>
      </c>
      <c r="K64" s="18" t="s">
        <v>380</v>
      </c>
      <c r="L64" s="18" t="s">
        <v>515</v>
      </c>
    </row>
    <row r="65" spans="1:12" ht="60" x14ac:dyDescent="0.2">
      <c r="A65" s="28" t="s">
        <v>40</v>
      </c>
      <c r="B65" s="18" t="s">
        <v>93</v>
      </c>
      <c r="C65" s="28" t="s">
        <v>143</v>
      </c>
      <c r="D65" s="20" t="s">
        <v>116</v>
      </c>
      <c r="E65" s="18" t="s">
        <v>10</v>
      </c>
      <c r="F65" s="44" t="s">
        <v>698</v>
      </c>
      <c r="G65" s="32" t="s">
        <v>551</v>
      </c>
      <c r="H65" s="30" t="s">
        <v>707</v>
      </c>
      <c r="I65" s="18" t="s">
        <v>511</v>
      </c>
      <c r="J65" s="18" t="s">
        <v>459</v>
      </c>
      <c r="K65" s="18" t="s">
        <v>55</v>
      </c>
      <c r="L65" s="18" t="s">
        <v>552</v>
      </c>
    </row>
    <row r="66" spans="1:12" ht="60" x14ac:dyDescent="0.2">
      <c r="A66" s="28" t="s">
        <v>40</v>
      </c>
      <c r="B66" s="18" t="s">
        <v>93</v>
      </c>
      <c r="C66" s="28" t="s">
        <v>144</v>
      </c>
      <c r="D66" s="20" t="s">
        <v>117</v>
      </c>
      <c r="E66" s="18" t="s">
        <v>10</v>
      </c>
      <c r="F66" s="44" t="s">
        <v>698</v>
      </c>
      <c r="G66" s="32" t="s">
        <v>551</v>
      </c>
      <c r="H66" s="30" t="s">
        <v>707</v>
      </c>
      <c r="I66" s="18" t="s">
        <v>511</v>
      </c>
      <c r="J66" s="18" t="s">
        <v>459</v>
      </c>
      <c r="K66" s="18" t="s">
        <v>55</v>
      </c>
      <c r="L66" s="18" t="s">
        <v>552</v>
      </c>
    </row>
    <row r="67" spans="1:12" ht="30" x14ac:dyDescent="0.2">
      <c r="A67" s="28" t="s">
        <v>40</v>
      </c>
      <c r="B67" s="18" t="s">
        <v>93</v>
      </c>
      <c r="C67" s="28" t="s">
        <v>542</v>
      </c>
      <c r="D67" s="20" t="s">
        <v>543</v>
      </c>
      <c r="E67" s="18" t="s">
        <v>38</v>
      </c>
      <c r="F67" s="18" t="s">
        <v>691</v>
      </c>
      <c r="G67" s="49">
        <v>0</v>
      </c>
      <c r="H67" s="30" t="s">
        <v>546</v>
      </c>
      <c r="I67" s="18" t="s">
        <v>545</v>
      </c>
      <c r="J67" s="18" t="s">
        <v>453</v>
      </c>
      <c r="K67" s="18" t="s">
        <v>55</v>
      </c>
      <c r="L67" s="18" t="s">
        <v>544</v>
      </c>
    </row>
    <row r="68" spans="1:12" ht="30" x14ac:dyDescent="0.2">
      <c r="A68" s="28" t="s">
        <v>40</v>
      </c>
      <c r="B68" s="18" t="s">
        <v>93</v>
      </c>
      <c r="C68" s="28" t="s">
        <v>145</v>
      </c>
      <c r="D68" s="20" t="s">
        <v>118</v>
      </c>
      <c r="E68" s="18" t="s">
        <v>3</v>
      </c>
      <c r="F68" s="18"/>
      <c r="G68" s="29"/>
      <c r="H68" s="18"/>
      <c r="I68" s="18"/>
      <c r="J68" s="18" t="s">
        <v>452</v>
      </c>
      <c r="K68" s="18" t="s">
        <v>380</v>
      </c>
      <c r="L68" s="18" t="s">
        <v>549</v>
      </c>
    </row>
    <row r="69" spans="1:12" ht="50" x14ac:dyDescent="0.2">
      <c r="A69" s="28" t="s">
        <v>40</v>
      </c>
      <c r="B69" s="18" t="s">
        <v>93</v>
      </c>
      <c r="C69" s="28" t="s">
        <v>146</v>
      </c>
      <c r="D69" s="20" t="s">
        <v>103</v>
      </c>
      <c r="E69" s="18" t="s">
        <v>38</v>
      </c>
      <c r="F69" s="18"/>
      <c r="G69" s="29"/>
      <c r="H69" s="18"/>
      <c r="I69" s="18"/>
      <c r="J69" s="18" t="s">
        <v>452</v>
      </c>
      <c r="K69" s="18" t="s">
        <v>380</v>
      </c>
      <c r="L69" s="18" t="s">
        <v>515</v>
      </c>
    </row>
    <row r="70" spans="1:12" ht="30" x14ac:dyDescent="0.2">
      <c r="A70" s="28" t="s">
        <v>40</v>
      </c>
      <c r="B70" s="18" t="s">
        <v>93</v>
      </c>
      <c r="C70" s="28" t="s">
        <v>147</v>
      </c>
      <c r="D70" s="20" t="s">
        <v>440</v>
      </c>
      <c r="E70" s="18" t="s">
        <v>161</v>
      </c>
      <c r="F70" s="18" t="s">
        <v>699</v>
      </c>
      <c r="G70" s="49">
        <v>10000</v>
      </c>
      <c r="H70" s="33" t="s">
        <v>486</v>
      </c>
      <c r="I70" s="33" t="s">
        <v>581</v>
      </c>
      <c r="J70" s="18" t="s">
        <v>451</v>
      </c>
      <c r="K70" s="18" t="s">
        <v>55</v>
      </c>
      <c r="L70" s="33" t="s">
        <v>582</v>
      </c>
    </row>
    <row r="71" spans="1:12" ht="30" x14ac:dyDescent="0.2">
      <c r="A71" s="28" t="s">
        <v>40</v>
      </c>
      <c r="B71" s="18" t="s">
        <v>93</v>
      </c>
      <c r="C71" s="28" t="s">
        <v>437</v>
      </c>
      <c r="D71" s="20" t="s">
        <v>119</v>
      </c>
      <c r="E71" s="18" t="s">
        <v>8</v>
      </c>
      <c r="F71" s="18"/>
      <c r="G71" s="49"/>
      <c r="H71" s="18"/>
      <c r="I71" s="18"/>
      <c r="J71" s="18" t="s">
        <v>452</v>
      </c>
      <c r="K71" s="18" t="s">
        <v>380</v>
      </c>
      <c r="L71" s="18" t="e">
        <f>#REF!</f>
        <v>#REF!</v>
      </c>
    </row>
    <row r="72" spans="1:12" ht="30" x14ac:dyDescent="0.2">
      <c r="A72" s="28" t="s">
        <v>40</v>
      </c>
      <c r="B72" s="18" t="s">
        <v>268</v>
      </c>
      <c r="C72" s="28" t="s">
        <v>148</v>
      </c>
      <c r="D72" s="20" t="s">
        <v>149</v>
      </c>
      <c r="E72" s="18" t="s">
        <v>2</v>
      </c>
      <c r="F72" s="18" t="s">
        <v>691</v>
      </c>
      <c r="G72" s="49" t="s">
        <v>37</v>
      </c>
      <c r="H72" s="18" t="s">
        <v>488</v>
      </c>
      <c r="I72" s="18" t="s">
        <v>39</v>
      </c>
      <c r="J72" s="30" t="s">
        <v>464</v>
      </c>
      <c r="K72" s="18" t="s">
        <v>55</v>
      </c>
      <c r="L72" s="18" t="s">
        <v>559</v>
      </c>
    </row>
    <row r="73" spans="1:12" ht="40" x14ac:dyDescent="0.2">
      <c r="A73" s="28" t="s">
        <v>40</v>
      </c>
      <c r="B73" s="18" t="s">
        <v>268</v>
      </c>
      <c r="C73" s="28" t="s">
        <v>426</v>
      </c>
      <c r="D73" s="20" t="s">
        <v>150</v>
      </c>
      <c r="E73" s="18" t="s">
        <v>6</v>
      </c>
      <c r="F73" s="18" t="s">
        <v>691</v>
      </c>
      <c r="G73" s="49">
        <v>40000</v>
      </c>
      <c r="H73" s="18" t="s">
        <v>477</v>
      </c>
      <c r="I73" s="18" t="s">
        <v>586</v>
      </c>
      <c r="J73" s="18" t="s">
        <v>587</v>
      </c>
      <c r="K73" s="20" t="s">
        <v>153</v>
      </c>
      <c r="L73" s="18" t="s">
        <v>584</v>
      </c>
    </row>
    <row r="74" spans="1:12" s="41" customFormat="1" ht="60" x14ac:dyDescent="0.2">
      <c r="A74" s="37" t="s">
        <v>40</v>
      </c>
      <c r="B74" s="20" t="s">
        <v>268</v>
      </c>
      <c r="C74" s="37" t="s">
        <v>427</v>
      </c>
      <c r="D74" s="20" t="s">
        <v>368</v>
      </c>
      <c r="E74" s="20" t="s">
        <v>6</v>
      </c>
      <c r="F74" s="45" t="s">
        <v>700</v>
      </c>
      <c r="G74" s="49">
        <v>22800</v>
      </c>
      <c r="H74" s="39" t="s">
        <v>477</v>
      </c>
      <c r="I74" s="40" t="s">
        <v>588</v>
      </c>
      <c r="J74" s="40" t="s">
        <v>458</v>
      </c>
      <c r="K74" s="20" t="s">
        <v>153</v>
      </c>
      <c r="L74" s="38" t="s">
        <v>585</v>
      </c>
    </row>
    <row r="75" spans="1:12" s="41" customFormat="1" ht="30" x14ac:dyDescent="0.2">
      <c r="A75" s="37" t="s">
        <v>40</v>
      </c>
      <c r="B75" s="20" t="s">
        <v>268</v>
      </c>
      <c r="C75" s="37" t="s">
        <v>428</v>
      </c>
      <c r="D75" s="20" t="s">
        <v>445</v>
      </c>
      <c r="E75" s="20" t="s">
        <v>3</v>
      </c>
      <c r="F75" s="20" t="s">
        <v>691</v>
      </c>
      <c r="G75" s="49">
        <v>0</v>
      </c>
      <c r="H75" s="42" t="s">
        <v>477</v>
      </c>
      <c r="I75" s="20" t="s">
        <v>570</v>
      </c>
      <c r="J75" s="20" t="s">
        <v>464</v>
      </c>
      <c r="K75" s="20" t="s">
        <v>153</v>
      </c>
      <c r="L75" s="42" t="s">
        <v>571</v>
      </c>
    </row>
    <row r="76" spans="1:12" ht="30" x14ac:dyDescent="0.2">
      <c r="A76" s="28" t="s">
        <v>40</v>
      </c>
      <c r="B76" s="18" t="s">
        <v>268</v>
      </c>
      <c r="C76" s="28" t="s">
        <v>471</v>
      </c>
      <c r="D76" s="20" t="s">
        <v>393</v>
      </c>
      <c r="E76" s="18" t="s">
        <v>5</v>
      </c>
      <c r="F76" s="18" t="s">
        <v>691</v>
      </c>
      <c r="G76" s="49">
        <v>300000</v>
      </c>
      <c r="H76" s="18" t="s">
        <v>501</v>
      </c>
      <c r="I76" s="18" t="s">
        <v>553</v>
      </c>
      <c r="J76" s="18" t="s">
        <v>458</v>
      </c>
      <c r="K76" s="18" t="s">
        <v>153</v>
      </c>
      <c r="L76" s="18" t="s">
        <v>554</v>
      </c>
    </row>
    <row r="77" spans="1:12" ht="30" x14ac:dyDescent="0.2">
      <c r="A77" s="28" t="s">
        <v>40</v>
      </c>
      <c r="B77" s="18" t="s">
        <v>268</v>
      </c>
      <c r="C77" s="28" t="s">
        <v>472</v>
      </c>
      <c r="D77" s="20" t="s">
        <v>394</v>
      </c>
      <c r="E77" s="18" t="s">
        <v>5</v>
      </c>
      <c r="F77" s="18" t="s">
        <v>691</v>
      </c>
      <c r="G77" s="49">
        <v>300000</v>
      </c>
      <c r="H77" s="18" t="s">
        <v>501</v>
      </c>
      <c r="I77" s="18" t="s">
        <v>545</v>
      </c>
      <c r="J77" s="18" t="s">
        <v>453</v>
      </c>
      <c r="K77" s="18" t="s">
        <v>153</v>
      </c>
      <c r="L77" s="28" t="s">
        <v>555</v>
      </c>
    </row>
    <row r="78" spans="1:12" ht="30" x14ac:dyDescent="0.2">
      <c r="A78" s="28" t="s">
        <v>40</v>
      </c>
      <c r="B78" s="18" t="s">
        <v>268</v>
      </c>
      <c r="C78" s="28" t="s">
        <v>473</v>
      </c>
      <c r="D78" s="20" t="s">
        <v>394</v>
      </c>
      <c r="E78" s="18" t="s">
        <v>5</v>
      </c>
      <c r="F78" s="18" t="s">
        <v>691</v>
      </c>
      <c r="G78" s="49" t="s">
        <v>37</v>
      </c>
      <c r="H78" s="18" t="s">
        <v>501</v>
      </c>
      <c r="I78" s="18" t="s">
        <v>502</v>
      </c>
      <c r="J78" s="18" t="s">
        <v>451</v>
      </c>
      <c r="K78" s="18" t="s">
        <v>55</v>
      </c>
      <c r="L78" s="28" t="s">
        <v>509</v>
      </c>
    </row>
    <row r="79" spans="1:12" ht="30" x14ac:dyDescent="0.2">
      <c r="A79" s="28" t="s">
        <v>40</v>
      </c>
      <c r="B79" s="18" t="s">
        <v>268</v>
      </c>
      <c r="C79" s="28" t="s">
        <v>474</v>
      </c>
      <c r="D79" s="20" t="s">
        <v>395</v>
      </c>
      <c r="E79" s="18" t="s">
        <v>5</v>
      </c>
      <c r="F79" s="18"/>
      <c r="G79" s="49">
        <v>300000</v>
      </c>
      <c r="H79" s="18"/>
      <c r="I79" s="18"/>
      <c r="J79" s="18" t="s">
        <v>459</v>
      </c>
      <c r="K79" s="18" t="s">
        <v>380</v>
      </c>
      <c r="L79" s="18" t="s">
        <v>556</v>
      </c>
    </row>
    <row r="80" spans="1:12" s="41" customFormat="1" ht="50" x14ac:dyDescent="0.2">
      <c r="A80" s="37" t="s">
        <v>40</v>
      </c>
      <c r="B80" s="20" t="s">
        <v>268</v>
      </c>
      <c r="C80" s="28" t="s">
        <v>475</v>
      </c>
      <c r="D80" s="20" t="s">
        <v>392</v>
      </c>
      <c r="E80" s="20" t="s">
        <v>3</v>
      </c>
      <c r="F80" s="20" t="s">
        <v>691</v>
      </c>
      <c r="G80" s="49">
        <v>0</v>
      </c>
      <c r="H80" s="42" t="s">
        <v>477</v>
      </c>
      <c r="I80" s="20" t="s">
        <v>572</v>
      </c>
      <c r="J80" s="30" t="s">
        <v>460</v>
      </c>
      <c r="K80" s="20" t="s">
        <v>153</v>
      </c>
      <c r="L80" s="20" t="s">
        <v>573</v>
      </c>
    </row>
    <row r="81" spans="1:12" ht="30" x14ac:dyDescent="0.2">
      <c r="A81" s="28" t="s">
        <v>40</v>
      </c>
      <c r="B81" s="18" t="s">
        <v>268</v>
      </c>
      <c r="C81" s="28" t="s">
        <v>429</v>
      </c>
      <c r="D81" s="20" t="s">
        <v>406</v>
      </c>
      <c r="E81" s="18" t="s">
        <v>4</v>
      </c>
      <c r="F81" s="18" t="s">
        <v>691</v>
      </c>
      <c r="G81" s="49">
        <v>100000</v>
      </c>
      <c r="H81" s="18" t="s">
        <v>482</v>
      </c>
      <c r="I81" s="18" t="s">
        <v>576</v>
      </c>
      <c r="J81" s="18" t="s">
        <v>452</v>
      </c>
      <c r="K81" s="18" t="s">
        <v>153</v>
      </c>
      <c r="L81" s="18" t="s">
        <v>577</v>
      </c>
    </row>
    <row r="82" spans="1:12" ht="30" x14ac:dyDescent="0.2">
      <c r="A82" s="28" t="s">
        <v>40</v>
      </c>
      <c r="B82" s="18" t="s">
        <v>268</v>
      </c>
      <c r="C82" s="28" t="s">
        <v>430</v>
      </c>
      <c r="D82" s="20" t="s">
        <v>407</v>
      </c>
      <c r="E82" s="18" t="s">
        <v>4</v>
      </c>
      <c r="F82" s="18" t="s">
        <v>691</v>
      </c>
      <c r="G82" s="49">
        <v>100000</v>
      </c>
      <c r="H82" s="18" t="s">
        <v>482</v>
      </c>
      <c r="I82" s="18" t="s">
        <v>545</v>
      </c>
      <c r="J82" s="18" t="s">
        <v>453</v>
      </c>
      <c r="K82" s="18" t="s">
        <v>153</v>
      </c>
      <c r="L82" s="18" t="s">
        <v>578</v>
      </c>
    </row>
    <row r="83" spans="1:12" ht="30" x14ac:dyDescent="0.2">
      <c r="A83" s="28" t="s">
        <v>40</v>
      </c>
      <c r="B83" s="18" t="s">
        <v>268</v>
      </c>
      <c r="C83" s="28" t="s">
        <v>431</v>
      </c>
      <c r="D83" s="20" t="s">
        <v>408</v>
      </c>
      <c r="E83" s="18" t="s">
        <v>4</v>
      </c>
      <c r="F83" s="18" t="s">
        <v>691</v>
      </c>
      <c r="G83" s="49" t="s">
        <v>37</v>
      </c>
      <c r="H83" s="18" t="s">
        <v>482</v>
      </c>
      <c r="I83" s="18" t="s">
        <v>579</v>
      </c>
      <c r="J83" s="18" t="s">
        <v>459</v>
      </c>
      <c r="K83" s="18" t="s">
        <v>55</v>
      </c>
      <c r="L83" s="18" t="s">
        <v>580</v>
      </c>
    </row>
    <row r="84" spans="1:12" ht="50" x14ac:dyDescent="0.2">
      <c r="A84" s="28" t="s">
        <v>40</v>
      </c>
      <c r="B84" s="18" t="s">
        <v>268</v>
      </c>
      <c r="C84" s="28" t="s">
        <v>432</v>
      </c>
      <c r="D84" s="20" t="s">
        <v>156</v>
      </c>
      <c r="E84" s="18" t="s">
        <v>3</v>
      </c>
      <c r="F84" s="20" t="s">
        <v>691</v>
      </c>
      <c r="G84" s="49">
        <v>0</v>
      </c>
      <c r="H84" s="42" t="s">
        <v>477</v>
      </c>
      <c r="I84" s="18" t="s">
        <v>574</v>
      </c>
      <c r="J84" s="18" t="s">
        <v>457</v>
      </c>
      <c r="K84" s="18" t="s">
        <v>55</v>
      </c>
      <c r="L84" s="18" t="s">
        <v>391</v>
      </c>
    </row>
    <row r="85" spans="1:12" ht="50" x14ac:dyDescent="0.2">
      <c r="A85" s="28" t="s">
        <v>40</v>
      </c>
      <c r="B85" s="18" t="s">
        <v>268</v>
      </c>
      <c r="C85" s="28" t="s">
        <v>154</v>
      </c>
      <c r="D85" s="20" t="s">
        <v>447</v>
      </c>
      <c r="E85" s="18" t="s">
        <v>38</v>
      </c>
      <c r="F85" s="18"/>
      <c r="G85" s="49"/>
      <c r="H85" s="18"/>
      <c r="I85" s="18"/>
      <c r="J85" s="18" t="s">
        <v>458</v>
      </c>
      <c r="K85" s="18" t="s">
        <v>380</v>
      </c>
      <c r="L85" s="18" t="s">
        <v>558</v>
      </c>
    </row>
    <row r="86" spans="1:12" ht="40" x14ac:dyDescent="0.2">
      <c r="A86" s="28" t="s">
        <v>40</v>
      </c>
      <c r="B86" s="18" t="s">
        <v>268</v>
      </c>
      <c r="C86" s="28" t="s">
        <v>155</v>
      </c>
      <c r="D86" s="20" t="s">
        <v>157</v>
      </c>
      <c r="E86" s="18" t="s">
        <v>3</v>
      </c>
      <c r="F86" s="18"/>
      <c r="G86" s="49"/>
      <c r="H86" s="18"/>
      <c r="I86" s="18"/>
      <c r="J86" s="30" t="s">
        <v>469</v>
      </c>
      <c r="K86" s="18" t="s">
        <v>380</v>
      </c>
      <c r="L86" s="18" t="s">
        <v>558</v>
      </c>
    </row>
    <row r="87" spans="1:12" ht="30" x14ac:dyDescent="0.2">
      <c r="A87" s="28" t="s">
        <v>40</v>
      </c>
      <c r="B87" s="18" t="s">
        <v>268</v>
      </c>
      <c r="C87" s="28" t="s">
        <v>476</v>
      </c>
      <c r="D87" s="20" t="s">
        <v>159</v>
      </c>
      <c r="E87" s="18" t="s">
        <v>3</v>
      </c>
      <c r="F87" s="20" t="s">
        <v>691</v>
      </c>
      <c r="G87" s="49">
        <v>0</v>
      </c>
      <c r="H87" s="18" t="s">
        <v>477</v>
      </c>
      <c r="I87" s="30" t="s">
        <v>575</v>
      </c>
      <c r="J87" s="30" t="s">
        <v>466</v>
      </c>
      <c r="K87" s="18" t="s">
        <v>434</v>
      </c>
      <c r="L87" s="18" t="s">
        <v>434</v>
      </c>
    </row>
    <row r="88" spans="1:12" ht="30" x14ac:dyDescent="0.2">
      <c r="A88" s="28" t="s">
        <v>40</v>
      </c>
      <c r="B88" s="18" t="s">
        <v>268</v>
      </c>
      <c r="C88" s="28" t="s">
        <v>433</v>
      </c>
      <c r="D88" s="20" t="s">
        <v>160</v>
      </c>
      <c r="E88" s="18" t="s">
        <v>161</v>
      </c>
      <c r="F88" s="18" t="s">
        <v>689</v>
      </c>
      <c r="G88" s="49">
        <v>0</v>
      </c>
      <c r="H88" s="18" t="s">
        <v>546</v>
      </c>
      <c r="I88" s="33" t="s">
        <v>479</v>
      </c>
      <c r="J88" s="33" t="s">
        <v>466</v>
      </c>
      <c r="K88" s="18" t="s">
        <v>434</v>
      </c>
      <c r="L88" s="33" t="s">
        <v>583</v>
      </c>
    </row>
    <row r="89" spans="1:12" ht="30" x14ac:dyDescent="0.2">
      <c r="A89" s="28" t="s">
        <v>40</v>
      </c>
      <c r="B89" s="18" t="s">
        <v>268</v>
      </c>
      <c r="C89" s="28" t="s">
        <v>158</v>
      </c>
      <c r="D89" s="20" t="s">
        <v>162</v>
      </c>
      <c r="E89" s="18" t="s">
        <v>5</v>
      </c>
      <c r="F89" s="18"/>
      <c r="G89" s="49"/>
      <c r="H89" s="18"/>
      <c r="I89" s="18"/>
      <c r="J89" s="18" t="s">
        <v>452</v>
      </c>
      <c r="K89" s="18" t="s">
        <v>380</v>
      </c>
      <c r="L89" s="33" t="s">
        <v>557</v>
      </c>
    </row>
    <row r="90" spans="1:12" ht="30" x14ac:dyDescent="0.2">
      <c r="A90" s="28" t="s">
        <v>40</v>
      </c>
      <c r="B90" s="18" t="s">
        <v>268</v>
      </c>
      <c r="C90" s="28" t="s">
        <v>560</v>
      </c>
      <c r="D90" s="20" t="s">
        <v>563</v>
      </c>
      <c r="E90" s="18" t="s">
        <v>2</v>
      </c>
      <c r="F90" s="18" t="s">
        <v>691</v>
      </c>
      <c r="G90" s="49">
        <v>6000</v>
      </c>
      <c r="H90" s="18" t="s">
        <v>488</v>
      </c>
      <c r="I90" s="18" t="s">
        <v>566</v>
      </c>
      <c r="J90" s="18" t="s">
        <v>452</v>
      </c>
      <c r="K90" s="18" t="s">
        <v>153</v>
      </c>
      <c r="L90" s="33" t="s">
        <v>567</v>
      </c>
    </row>
    <row r="91" spans="1:12" ht="30" x14ac:dyDescent="0.2">
      <c r="A91" s="28" t="s">
        <v>40</v>
      </c>
      <c r="B91" s="18" t="s">
        <v>268</v>
      </c>
      <c r="C91" s="28" t="s">
        <v>561</v>
      </c>
      <c r="D91" s="20" t="s">
        <v>564</v>
      </c>
      <c r="E91" s="18" t="s">
        <v>2</v>
      </c>
      <c r="F91" s="18" t="s">
        <v>691</v>
      </c>
      <c r="G91" s="49">
        <v>8000</v>
      </c>
      <c r="H91" s="18" t="s">
        <v>488</v>
      </c>
      <c r="I91" s="18" t="s">
        <v>568</v>
      </c>
      <c r="J91" s="18" t="s">
        <v>451</v>
      </c>
      <c r="K91" s="18" t="s">
        <v>52</v>
      </c>
      <c r="L91" s="33" t="s">
        <v>712</v>
      </c>
    </row>
    <row r="92" spans="1:12" ht="30" x14ac:dyDescent="0.2">
      <c r="A92" s="28" t="s">
        <v>40</v>
      </c>
      <c r="B92" s="18" t="s">
        <v>268</v>
      </c>
      <c r="C92" s="28" t="s">
        <v>562</v>
      </c>
      <c r="D92" s="20" t="s">
        <v>565</v>
      </c>
      <c r="E92" s="18" t="s">
        <v>2</v>
      </c>
      <c r="F92" s="18" t="s">
        <v>691</v>
      </c>
      <c r="G92" s="32" t="s">
        <v>536</v>
      </c>
      <c r="H92" s="18" t="s">
        <v>488</v>
      </c>
      <c r="I92" s="18" t="s">
        <v>569</v>
      </c>
      <c r="J92" s="18" t="s">
        <v>462</v>
      </c>
      <c r="K92" s="18" t="s">
        <v>55</v>
      </c>
      <c r="L92" s="33" t="s">
        <v>541</v>
      </c>
    </row>
    <row r="93" spans="1:12" s="1" customFormat="1" ht="20" x14ac:dyDescent="0.2">
      <c r="A93" s="3" t="s">
        <v>163</v>
      </c>
      <c r="B93" s="4" t="s">
        <v>164</v>
      </c>
      <c r="C93" s="3" t="s">
        <v>165</v>
      </c>
      <c r="D93" s="4" t="s">
        <v>185</v>
      </c>
      <c r="E93" s="4" t="s">
        <v>187</v>
      </c>
      <c r="F93" s="4" t="s">
        <v>701</v>
      </c>
      <c r="G93" s="49">
        <v>48000</v>
      </c>
      <c r="H93" s="4" t="s">
        <v>482</v>
      </c>
      <c r="I93" s="4" t="s">
        <v>591</v>
      </c>
      <c r="J93" s="4" t="s">
        <v>453</v>
      </c>
      <c r="K93" s="4" t="s">
        <v>52</v>
      </c>
      <c r="L93" s="9" t="s">
        <v>589</v>
      </c>
    </row>
    <row r="94" spans="1:12" s="1" customFormat="1" ht="60" x14ac:dyDescent="0.2">
      <c r="A94" s="3" t="s">
        <v>163</v>
      </c>
      <c r="B94" s="4" t="s">
        <v>164</v>
      </c>
      <c r="C94" s="3" t="s">
        <v>418</v>
      </c>
      <c r="D94" s="4" t="s">
        <v>188</v>
      </c>
      <c r="E94" s="4" t="s">
        <v>187</v>
      </c>
      <c r="F94" s="4" t="s">
        <v>701</v>
      </c>
      <c r="G94" s="7" t="s">
        <v>730</v>
      </c>
      <c r="H94" s="4" t="s">
        <v>477</v>
      </c>
      <c r="I94" s="17" t="s">
        <v>491</v>
      </c>
      <c r="J94" s="17" t="s">
        <v>453</v>
      </c>
      <c r="K94" s="4" t="s">
        <v>97</v>
      </c>
      <c r="L94" s="9" t="s">
        <v>589</v>
      </c>
    </row>
    <row r="95" spans="1:12" s="1" customFormat="1" ht="60" x14ac:dyDescent="0.2">
      <c r="A95" s="3" t="s">
        <v>163</v>
      </c>
      <c r="B95" s="4" t="s">
        <v>164</v>
      </c>
      <c r="C95" s="3" t="s">
        <v>166</v>
      </c>
      <c r="D95" s="4" t="s">
        <v>197</v>
      </c>
      <c r="E95" s="4" t="s">
        <v>187</v>
      </c>
      <c r="F95" s="4" t="s">
        <v>702</v>
      </c>
      <c r="G95" s="7" t="s">
        <v>729</v>
      </c>
      <c r="H95" s="4" t="s">
        <v>486</v>
      </c>
      <c r="I95" s="4" t="s">
        <v>491</v>
      </c>
      <c r="J95" s="4" t="s">
        <v>453</v>
      </c>
      <c r="K95" s="4" t="s">
        <v>55</v>
      </c>
      <c r="L95" s="11" t="s">
        <v>592</v>
      </c>
    </row>
    <row r="96" spans="1:12" s="1" customFormat="1" ht="20" x14ac:dyDescent="0.2">
      <c r="A96" s="3" t="s">
        <v>163</v>
      </c>
      <c r="B96" s="4" t="s">
        <v>164</v>
      </c>
      <c r="C96" s="3" t="s">
        <v>167</v>
      </c>
      <c r="D96" s="4" t="s">
        <v>191</v>
      </c>
      <c r="E96" s="4" t="s">
        <v>187</v>
      </c>
      <c r="F96" s="4" t="s">
        <v>701</v>
      </c>
      <c r="G96" s="49">
        <v>0</v>
      </c>
      <c r="H96" s="4" t="s">
        <v>486</v>
      </c>
      <c r="I96" s="4" t="s">
        <v>491</v>
      </c>
      <c r="J96" s="4" t="s">
        <v>453</v>
      </c>
      <c r="K96" s="4" t="s">
        <v>97</v>
      </c>
      <c r="L96" s="9" t="s">
        <v>589</v>
      </c>
    </row>
    <row r="97" spans="1:12" s="1" customFormat="1" ht="30" x14ac:dyDescent="0.2">
      <c r="A97" s="3" t="s">
        <v>163</v>
      </c>
      <c r="B97" s="4" t="s">
        <v>164</v>
      </c>
      <c r="C97" s="3" t="s">
        <v>168</v>
      </c>
      <c r="D97" s="4" t="s">
        <v>195</v>
      </c>
      <c r="E97" s="4" t="s">
        <v>187</v>
      </c>
      <c r="F97" s="4" t="s">
        <v>691</v>
      </c>
      <c r="G97" s="49">
        <v>0</v>
      </c>
      <c r="H97" s="4" t="s">
        <v>482</v>
      </c>
      <c r="I97" s="4" t="s">
        <v>481</v>
      </c>
      <c r="J97" s="4" t="s">
        <v>451</v>
      </c>
      <c r="K97" s="4" t="s">
        <v>55</v>
      </c>
      <c r="L97" s="9" t="s">
        <v>592</v>
      </c>
    </row>
    <row r="98" spans="1:12" s="1" customFormat="1" ht="20" x14ac:dyDescent="0.2">
      <c r="A98" s="3" t="s">
        <v>163</v>
      </c>
      <c r="B98" s="4" t="s">
        <v>164</v>
      </c>
      <c r="C98" s="3" t="s">
        <v>169</v>
      </c>
      <c r="D98" s="16" t="s">
        <v>15</v>
      </c>
      <c r="E98" s="4" t="s">
        <v>0</v>
      </c>
      <c r="F98" s="4" t="s">
        <v>701</v>
      </c>
      <c r="G98" s="49">
        <v>5000</v>
      </c>
      <c r="H98" s="4" t="s">
        <v>604</v>
      </c>
      <c r="I98" s="4" t="s">
        <v>605</v>
      </c>
      <c r="J98" s="4" t="s">
        <v>461</v>
      </c>
      <c r="K98" s="4" t="s">
        <v>55</v>
      </c>
      <c r="L98" s="9" t="s">
        <v>606</v>
      </c>
    </row>
    <row r="99" spans="1:12" s="1" customFormat="1" ht="30" x14ac:dyDescent="0.2">
      <c r="A99" s="3" t="s">
        <v>163</v>
      </c>
      <c r="B99" s="4" t="s">
        <v>164</v>
      </c>
      <c r="C99" s="3" t="s">
        <v>172</v>
      </c>
      <c r="D99" s="16" t="s">
        <v>14</v>
      </c>
      <c r="E99" s="4" t="s">
        <v>0</v>
      </c>
      <c r="F99" s="4"/>
      <c r="G99" s="49"/>
      <c r="H99" s="4"/>
      <c r="I99" s="17"/>
      <c r="J99" s="17" t="s">
        <v>466</v>
      </c>
      <c r="K99" s="4" t="s">
        <v>380</v>
      </c>
      <c r="L99" s="9" t="s">
        <v>607</v>
      </c>
    </row>
    <row r="100" spans="1:12" s="1" customFormat="1" ht="20" x14ac:dyDescent="0.2">
      <c r="A100" s="3" t="s">
        <v>163</v>
      </c>
      <c r="B100" s="4" t="s">
        <v>164</v>
      </c>
      <c r="C100" s="3" t="s">
        <v>174</v>
      </c>
      <c r="D100" s="16" t="s">
        <v>19</v>
      </c>
      <c r="E100" s="4" t="s">
        <v>0</v>
      </c>
      <c r="F100" s="4" t="s">
        <v>686</v>
      </c>
      <c r="G100" s="49">
        <v>0</v>
      </c>
      <c r="H100" s="4" t="s">
        <v>482</v>
      </c>
      <c r="I100" s="4" t="s">
        <v>608</v>
      </c>
      <c r="J100" s="4" t="s">
        <v>458</v>
      </c>
      <c r="K100" s="4" t="s">
        <v>153</v>
      </c>
      <c r="L100" s="9" t="s">
        <v>609</v>
      </c>
    </row>
    <row r="101" spans="1:12" s="1" customFormat="1" ht="20" x14ac:dyDescent="0.2">
      <c r="A101" s="3" t="s">
        <v>163</v>
      </c>
      <c r="B101" s="4" t="s">
        <v>164</v>
      </c>
      <c r="C101" s="3" t="s">
        <v>175</v>
      </c>
      <c r="D101" s="16" t="s">
        <v>36</v>
      </c>
      <c r="E101" s="4" t="s">
        <v>0</v>
      </c>
      <c r="F101" s="4" t="s">
        <v>699</v>
      </c>
      <c r="G101" s="49">
        <v>0</v>
      </c>
      <c r="H101" s="4" t="s">
        <v>486</v>
      </c>
      <c r="I101" s="17" t="s">
        <v>610</v>
      </c>
      <c r="J101" s="4" t="s">
        <v>453</v>
      </c>
      <c r="K101" s="4" t="s">
        <v>55</v>
      </c>
      <c r="L101" s="9" t="s">
        <v>606</v>
      </c>
    </row>
    <row r="102" spans="1:12" s="1" customFormat="1" ht="20" x14ac:dyDescent="0.2">
      <c r="A102" s="3" t="s">
        <v>163</v>
      </c>
      <c r="B102" s="4" t="s">
        <v>164</v>
      </c>
      <c r="C102" s="3" t="s">
        <v>369</v>
      </c>
      <c r="D102" s="4" t="s">
        <v>170</v>
      </c>
      <c r="E102" s="4" t="s">
        <v>1</v>
      </c>
      <c r="F102" s="4" t="s">
        <v>703</v>
      </c>
      <c r="G102" s="49">
        <v>0</v>
      </c>
      <c r="H102" s="4" t="s">
        <v>486</v>
      </c>
      <c r="I102" s="4" t="s">
        <v>491</v>
      </c>
      <c r="J102" s="4" t="s">
        <v>453</v>
      </c>
      <c r="K102" s="4" t="s">
        <v>52</v>
      </c>
      <c r="L102" s="9" t="s">
        <v>600</v>
      </c>
    </row>
    <row r="103" spans="1:12" s="1" customFormat="1" ht="20" x14ac:dyDescent="0.2">
      <c r="A103" s="3" t="s">
        <v>163</v>
      </c>
      <c r="B103" s="4" t="s">
        <v>164</v>
      </c>
      <c r="C103" s="3" t="s">
        <v>419</v>
      </c>
      <c r="D103" s="4" t="s">
        <v>171</v>
      </c>
      <c r="E103" s="4" t="s">
        <v>1</v>
      </c>
      <c r="F103" s="4" t="s">
        <v>703</v>
      </c>
      <c r="G103" s="49">
        <v>10000</v>
      </c>
      <c r="H103" s="4" t="s">
        <v>486</v>
      </c>
      <c r="I103" s="4" t="s">
        <v>481</v>
      </c>
      <c r="J103" s="4" t="s">
        <v>451</v>
      </c>
      <c r="K103" s="4" t="s">
        <v>55</v>
      </c>
      <c r="L103" s="9" t="s">
        <v>601</v>
      </c>
    </row>
    <row r="104" spans="1:12" s="1" customFormat="1" ht="20" x14ac:dyDescent="0.2">
      <c r="A104" s="3" t="s">
        <v>163</v>
      </c>
      <c r="B104" s="4" t="s">
        <v>164</v>
      </c>
      <c r="C104" s="3" t="s">
        <v>420</v>
      </c>
      <c r="D104" s="4" t="s">
        <v>173</v>
      </c>
      <c r="E104" s="4" t="s">
        <v>1</v>
      </c>
      <c r="F104" s="4" t="s">
        <v>703</v>
      </c>
      <c r="G104" s="49">
        <v>10000</v>
      </c>
      <c r="H104" s="4" t="s">
        <v>486</v>
      </c>
      <c r="I104" s="4" t="s">
        <v>602</v>
      </c>
      <c r="J104" s="4" t="s">
        <v>462</v>
      </c>
      <c r="K104" s="4" t="s">
        <v>55</v>
      </c>
      <c r="L104" s="9" t="s">
        <v>601</v>
      </c>
    </row>
    <row r="105" spans="1:12" s="1" customFormat="1" ht="40" x14ac:dyDescent="0.2">
      <c r="A105" s="3" t="s">
        <v>163</v>
      </c>
      <c r="B105" s="4" t="s">
        <v>164</v>
      </c>
      <c r="C105" s="3" t="s">
        <v>179</v>
      </c>
      <c r="D105" s="16" t="s">
        <v>176</v>
      </c>
      <c r="E105" s="4" t="s">
        <v>2</v>
      </c>
      <c r="F105" s="4" t="s">
        <v>704</v>
      </c>
      <c r="G105" s="49" t="s">
        <v>37</v>
      </c>
      <c r="H105" s="4" t="s">
        <v>546</v>
      </c>
      <c r="I105" s="4" t="s">
        <v>519</v>
      </c>
      <c r="J105" s="4" t="s">
        <v>454</v>
      </c>
      <c r="K105" s="4" t="s">
        <v>97</v>
      </c>
      <c r="L105" s="9" t="s">
        <v>603</v>
      </c>
    </row>
    <row r="106" spans="1:12" s="1" customFormat="1" ht="30" x14ac:dyDescent="0.2">
      <c r="A106" s="3" t="s">
        <v>163</v>
      </c>
      <c r="B106" s="4" t="s">
        <v>164</v>
      </c>
      <c r="C106" s="3" t="s">
        <v>180</v>
      </c>
      <c r="D106" s="4" t="s">
        <v>184</v>
      </c>
      <c r="E106" s="4" t="s">
        <v>38</v>
      </c>
      <c r="F106" s="4" t="s">
        <v>691</v>
      </c>
      <c r="G106" s="49">
        <v>0</v>
      </c>
      <c r="H106" s="4" t="s">
        <v>488</v>
      </c>
      <c r="I106" s="4" t="s">
        <v>579</v>
      </c>
      <c r="J106" s="4" t="s">
        <v>459</v>
      </c>
      <c r="K106" s="4" t="s">
        <v>55</v>
      </c>
      <c r="L106" s="4" t="s">
        <v>598</v>
      </c>
    </row>
    <row r="107" spans="1:12" s="1" customFormat="1" ht="40" x14ac:dyDescent="0.2">
      <c r="A107" s="3" t="s">
        <v>163</v>
      </c>
      <c r="B107" s="4" t="s">
        <v>164</v>
      </c>
      <c r="C107" s="3" t="s">
        <v>421</v>
      </c>
      <c r="D107" s="4" t="s">
        <v>177</v>
      </c>
      <c r="E107" s="4" t="s">
        <v>6</v>
      </c>
      <c r="F107" s="4" t="s">
        <v>691</v>
      </c>
      <c r="G107" s="49">
        <v>0</v>
      </c>
      <c r="H107" s="4" t="s">
        <v>477</v>
      </c>
      <c r="I107" s="4" t="s">
        <v>612</v>
      </c>
      <c r="J107" s="4" t="s">
        <v>460</v>
      </c>
      <c r="K107" s="4" t="s">
        <v>52</v>
      </c>
      <c r="L107" s="9" t="s">
        <v>550</v>
      </c>
    </row>
    <row r="108" spans="1:12" s="1" customFormat="1" ht="30" x14ac:dyDescent="0.2">
      <c r="A108" s="3" t="s">
        <v>163</v>
      </c>
      <c r="B108" s="4" t="s">
        <v>164</v>
      </c>
      <c r="C108" s="3" t="s">
        <v>422</v>
      </c>
      <c r="D108" s="16" t="s">
        <v>178</v>
      </c>
      <c r="E108" s="4" t="s">
        <v>3</v>
      </c>
      <c r="F108" s="4" t="s">
        <v>701</v>
      </c>
      <c r="G108" s="49">
        <v>0</v>
      </c>
      <c r="H108" s="4" t="s">
        <v>477</v>
      </c>
      <c r="I108" s="17" t="s">
        <v>611</v>
      </c>
      <c r="J108" s="17" t="s">
        <v>466</v>
      </c>
      <c r="K108" s="4" t="s">
        <v>434</v>
      </c>
      <c r="L108" s="9" t="s">
        <v>434</v>
      </c>
    </row>
    <row r="109" spans="1:12" s="1" customFormat="1" ht="30" x14ac:dyDescent="0.2">
      <c r="A109" s="3" t="s">
        <v>163</v>
      </c>
      <c r="B109" s="4" t="s">
        <v>164</v>
      </c>
      <c r="C109" s="3" t="s">
        <v>423</v>
      </c>
      <c r="D109" s="16" t="s">
        <v>182</v>
      </c>
      <c r="E109" s="4" t="s">
        <v>38</v>
      </c>
      <c r="F109" s="4" t="s">
        <v>701</v>
      </c>
      <c r="G109" s="49">
        <v>0</v>
      </c>
      <c r="H109" s="4" t="s">
        <v>486</v>
      </c>
      <c r="I109" s="4" t="s">
        <v>479</v>
      </c>
      <c r="J109" s="4" t="s">
        <v>466</v>
      </c>
      <c r="K109" s="4" t="s">
        <v>434</v>
      </c>
      <c r="L109" s="4" t="s">
        <v>599</v>
      </c>
    </row>
    <row r="110" spans="1:12" s="1" customFormat="1" ht="40" x14ac:dyDescent="0.2">
      <c r="A110" s="3" t="s">
        <v>163</v>
      </c>
      <c r="B110" s="4" t="s">
        <v>164</v>
      </c>
      <c r="C110" s="3" t="s">
        <v>183</v>
      </c>
      <c r="D110" s="16" t="s">
        <v>401</v>
      </c>
      <c r="E110" s="4" t="s">
        <v>5</v>
      </c>
      <c r="F110" s="9" t="s">
        <v>687</v>
      </c>
      <c r="G110" s="7" t="s">
        <v>731</v>
      </c>
      <c r="H110" s="9" t="s">
        <v>482</v>
      </c>
      <c r="I110" s="4" t="s">
        <v>502</v>
      </c>
      <c r="J110" s="4" t="s">
        <v>451</v>
      </c>
      <c r="K110" s="4" t="s">
        <v>55</v>
      </c>
      <c r="L110" s="9" t="s">
        <v>509</v>
      </c>
    </row>
    <row r="111" spans="1:12" s="1" customFormat="1" ht="20" x14ac:dyDescent="0.2">
      <c r="A111" s="3" t="s">
        <v>163</v>
      </c>
      <c r="B111" s="4" t="s">
        <v>164</v>
      </c>
      <c r="C111" s="3" t="s">
        <v>186</v>
      </c>
      <c r="D111" s="16" t="s">
        <v>181</v>
      </c>
      <c r="E111" s="4" t="s">
        <v>38</v>
      </c>
      <c r="F111" s="4"/>
      <c r="G111" s="49"/>
      <c r="H111" s="4"/>
      <c r="I111" s="4"/>
      <c r="J111" s="4" t="s">
        <v>453</v>
      </c>
      <c r="K111" s="4" t="s">
        <v>380</v>
      </c>
      <c r="L111" s="4" t="s">
        <v>515</v>
      </c>
    </row>
    <row r="112" spans="1:12" s="1" customFormat="1" ht="50" x14ac:dyDescent="0.2">
      <c r="A112" s="3" t="s">
        <v>163</v>
      </c>
      <c r="B112" s="4" t="s">
        <v>164</v>
      </c>
      <c r="C112" s="3" t="s">
        <v>189</v>
      </c>
      <c r="D112" s="16" t="s">
        <v>396</v>
      </c>
      <c r="E112" s="4" t="s">
        <v>5</v>
      </c>
      <c r="F112" s="4" t="s">
        <v>687</v>
      </c>
      <c r="G112" s="49">
        <v>0</v>
      </c>
      <c r="H112" s="4" t="s">
        <v>482</v>
      </c>
      <c r="I112" s="4" t="s">
        <v>595</v>
      </c>
      <c r="J112" s="4" t="s">
        <v>597</v>
      </c>
      <c r="K112" s="4" t="s">
        <v>55</v>
      </c>
      <c r="L112" s="4" t="s">
        <v>596</v>
      </c>
    </row>
    <row r="113" spans="1:12" s="1" customFormat="1" ht="20" x14ac:dyDescent="0.2">
      <c r="A113" s="3" t="s">
        <v>163</v>
      </c>
      <c r="B113" s="4" t="s">
        <v>164</v>
      </c>
      <c r="C113" s="3" t="s">
        <v>190</v>
      </c>
      <c r="D113" s="4" t="s">
        <v>193</v>
      </c>
      <c r="E113" s="4" t="s">
        <v>187</v>
      </c>
      <c r="F113" s="4" t="s">
        <v>696</v>
      </c>
      <c r="G113" s="49">
        <v>0</v>
      </c>
      <c r="H113" s="4" t="s">
        <v>593</v>
      </c>
      <c r="I113" s="4" t="s">
        <v>491</v>
      </c>
      <c r="J113" s="4" t="s">
        <v>453</v>
      </c>
      <c r="K113" s="4" t="s">
        <v>52</v>
      </c>
      <c r="L113" s="9" t="s">
        <v>52</v>
      </c>
    </row>
    <row r="114" spans="1:12" s="1" customFormat="1" ht="20" x14ac:dyDescent="0.2">
      <c r="A114" s="3" t="s">
        <v>163</v>
      </c>
      <c r="B114" s="4" t="s">
        <v>164</v>
      </c>
      <c r="C114" s="3" t="s">
        <v>192</v>
      </c>
      <c r="D114" s="16" t="s">
        <v>379</v>
      </c>
      <c r="E114" s="4" t="s">
        <v>38</v>
      </c>
      <c r="F114" s="4"/>
      <c r="G114" s="49"/>
      <c r="H114" s="7"/>
      <c r="I114" s="4"/>
      <c r="J114" s="4" t="s">
        <v>452</v>
      </c>
      <c r="K114" s="4" t="s">
        <v>380</v>
      </c>
      <c r="L114" s="4" t="s">
        <v>515</v>
      </c>
    </row>
    <row r="115" spans="1:12" s="1" customFormat="1" ht="30" x14ac:dyDescent="0.2">
      <c r="A115" s="3" t="s">
        <v>163</v>
      </c>
      <c r="B115" s="4" t="s">
        <v>164</v>
      </c>
      <c r="C115" s="3" t="s">
        <v>194</v>
      </c>
      <c r="D115" s="4" t="s">
        <v>196</v>
      </c>
      <c r="E115" s="4" t="s">
        <v>187</v>
      </c>
      <c r="F115" s="4" t="s">
        <v>702</v>
      </c>
      <c r="G115" s="49">
        <v>0</v>
      </c>
      <c r="H115" s="4" t="s">
        <v>485</v>
      </c>
      <c r="I115" s="4" t="s">
        <v>594</v>
      </c>
      <c r="J115" s="4" t="s">
        <v>459</v>
      </c>
      <c r="K115" s="4" t="s">
        <v>55</v>
      </c>
      <c r="L115" s="4" t="s">
        <v>55</v>
      </c>
    </row>
    <row r="116" spans="1:12" s="1" customFormat="1" ht="50" x14ac:dyDescent="0.2">
      <c r="A116" s="3" t="s">
        <v>163</v>
      </c>
      <c r="B116" s="4" t="s">
        <v>164</v>
      </c>
      <c r="C116" s="3" t="s">
        <v>643</v>
      </c>
      <c r="D116" s="4" t="s">
        <v>645</v>
      </c>
      <c r="E116" s="4" t="s">
        <v>161</v>
      </c>
      <c r="F116" s="4" t="s">
        <v>691</v>
      </c>
      <c r="G116" s="49">
        <v>10000</v>
      </c>
      <c r="H116" s="4" t="s">
        <v>486</v>
      </c>
      <c r="I116" s="4" t="s">
        <v>618</v>
      </c>
      <c r="J116" s="9" t="s">
        <v>451</v>
      </c>
      <c r="K116" s="4" t="s">
        <v>55</v>
      </c>
      <c r="L116" s="4" t="s">
        <v>646</v>
      </c>
    </row>
    <row r="117" spans="1:12" s="1" customFormat="1" ht="30" x14ac:dyDescent="0.2">
      <c r="A117" s="3" t="s">
        <v>163</v>
      </c>
      <c r="B117" s="4" t="s">
        <v>164</v>
      </c>
      <c r="C117" s="3" t="s">
        <v>644</v>
      </c>
      <c r="D117" s="4" t="s">
        <v>647</v>
      </c>
      <c r="E117" s="4" t="s">
        <v>161</v>
      </c>
      <c r="F117" s="4" t="s">
        <v>691</v>
      </c>
      <c r="G117" s="49">
        <v>50000</v>
      </c>
      <c r="H117" s="4" t="s">
        <v>486</v>
      </c>
      <c r="I117" s="4" t="s">
        <v>618</v>
      </c>
      <c r="J117" s="9" t="s">
        <v>451</v>
      </c>
      <c r="K117" s="4" t="s">
        <v>55</v>
      </c>
      <c r="L117" s="4" t="s">
        <v>646</v>
      </c>
    </row>
    <row r="118" spans="1:12" s="1" customFormat="1" ht="20" x14ac:dyDescent="0.2">
      <c r="A118" s="3" t="s">
        <v>163</v>
      </c>
      <c r="B118" s="4" t="s">
        <v>164</v>
      </c>
      <c r="C118" s="3" t="s">
        <v>718</v>
      </c>
      <c r="D118" s="4" t="s">
        <v>719</v>
      </c>
      <c r="E118" s="4" t="s">
        <v>7</v>
      </c>
      <c r="F118" s="4" t="s">
        <v>696</v>
      </c>
      <c r="G118" s="49" t="s">
        <v>37</v>
      </c>
      <c r="H118" s="4" t="s">
        <v>486</v>
      </c>
      <c r="I118" s="4" t="s">
        <v>618</v>
      </c>
      <c r="J118" s="9" t="s">
        <v>451</v>
      </c>
      <c r="K118" s="4" t="s">
        <v>55</v>
      </c>
      <c r="L118" s="4" t="s">
        <v>717</v>
      </c>
    </row>
    <row r="119" spans="1:12" s="1" customFormat="1" ht="30" x14ac:dyDescent="0.2">
      <c r="A119" s="3" t="s">
        <v>163</v>
      </c>
      <c r="B119" s="4" t="s">
        <v>198</v>
      </c>
      <c r="C119" s="3" t="s">
        <v>199</v>
      </c>
      <c r="D119" s="4" t="s">
        <v>13</v>
      </c>
      <c r="E119" s="4" t="s">
        <v>0</v>
      </c>
      <c r="F119" s="4" t="s">
        <v>691</v>
      </c>
      <c r="G119" s="49">
        <v>0</v>
      </c>
      <c r="H119" s="4" t="s">
        <v>488</v>
      </c>
      <c r="I119" s="4" t="s">
        <v>481</v>
      </c>
      <c r="J119" s="4" t="s">
        <v>451</v>
      </c>
      <c r="K119" s="4" t="s">
        <v>55</v>
      </c>
      <c r="L119" s="11" t="s">
        <v>614</v>
      </c>
    </row>
    <row r="120" spans="1:12" s="1" customFormat="1" ht="32.25" customHeight="1" x14ac:dyDescent="0.2">
      <c r="A120" s="3" t="s">
        <v>163</v>
      </c>
      <c r="B120" s="4" t="s">
        <v>198</v>
      </c>
      <c r="C120" s="3" t="s">
        <v>200</v>
      </c>
      <c r="D120" s="4" t="s">
        <v>21</v>
      </c>
      <c r="E120" s="4" t="s">
        <v>0</v>
      </c>
      <c r="F120" s="4" t="s">
        <v>701</v>
      </c>
      <c r="G120" s="49">
        <v>0</v>
      </c>
      <c r="H120" s="4" t="s">
        <v>37</v>
      </c>
      <c r="I120" s="17" t="s">
        <v>479</v>
      </c>
      <c r="J120" s="17" t="s">
        <v>466</v>
      </c>
      <c r="K120" s="4" t="s">
        <v>52</v>
      </c>
      <c r="L120" s="11" t="s">
        <v>615</v>
      </c>
    </row>
    <row r="121" spans="1:12" s="1" customFormat="1" ht="40" x14ac:dyDescent="0.2">
      <c r="A121" s="3" t="s">
        <v>163</v>
      </c>
      <c r="B121" s="4" t="s">
        <v>198</v>
      </c>
      <c r="C121" s="3" t="s">
        <v>201</v>
      </c>
      <c r="D121" s="4" t="s">
        <v>205</v>
      </c>
      <c r="E121" s="4" t="s">
        <v>161</v>
      </c>
      <c r="F121" s="4" t="s">
        <v>699</v>
      </c>
      <c r="G121" s="49">
        <v>10000</v>
      </c>
      <c r="H121" s="4" t="s">
        <v>546</v>
      </c>
      <c r="I121" s="9" t="s">
        <v>618</v>
      </c>
      <c r="J121" s="9" t="s">
        <v>451</v>
      </c>
      <c r="K121" s="4" t="s">
        <v>55</v>
      </c>
      <c r="L121" s="9" t="s">
        <v>619</v>
      </c>
    </row>
    <row r="122" spans="1:12" s="1" customFormat="1" ht="30" x14ac:dyDescent="0.2">
      <c r="A122" s="3" t="s">
        <v>163</v>
      </c>
      <c r="B122" s="4" t="s">
        <v>198</v>
      </c>
      <c r="C122" s="3" t="s">
        <v>202</v>
      </c>
      <c r="D122" s="4" t="s">
        <v>207</v>
      </c>
      <c r="E122" s="4" t="s">
        <v>4</v>
      </c>
      <c r="F122" s="4"/>
      <c r="G122" s="49"/>
      <c r="H122" s="4"/>
      <c r="I122" s="4"/>
      <c r="J122" s="4" t="s">
        <v>452</v>
      </c>
      <c r="K122" s="4" t="s">
        <v>380</v>
      </c>
      <c r="L122" s="9" t="s">
        <v>616</v>
      </c>
    </row>
    <row r="123" spans="1:12" s="1" customFormat="1" ht="40" x14ac:dyDescent="0.2">
      <c r="A123" s="3" t="s">
        <v>163</v>
      </c>
      <c r="B123" s="4" t="s">
        <v>198</v>
      </c>
      <c r="C123" s="3" t="s">
        <v>203</v>
      </c>
      <c r="D123" s="4" t="s">
        <v>208</v>
      </c>
      <c r="E123" s="4" t="s">
        <v>4</v>
      </c>
      <c r="F123" s="4" t="s">
        <v>691</v>
      </c>
      <c r="G123" s="49">
        <v>5000</v>
      </c>
      <c r="H123" s="4" t="s">
        <v>477</v>
      </c>
      <c r="I123" s="4" t="s">
        <v>502</v>
      </c>
      <c r="J123" s="4" t="s">
        <v>451</v>
      </c>
      <c r="K123" s="4" t="s">
        <v>52</v>
      </c>
      <c r="L123" s="9" t="s">
        <v>617</v>
      </c>
    </row>
    <row r="124" spans="1:12" s="1" customFormat="1" ht="30" x14ac:dyDescent="0.2">
      <c r="A124" s="3" t="s">
        <v>163</v>
      </c>
      <c r="B124" s="4" t="s">
        <v>198</v>
      </c>
      <c r="C124" s="3" t="s">
        <v>204</v>
      </c>
      <c r="D124" s="4" t="s">
        <v>206</v>
      </c>
      <c r="E124" s="4" t="s">
        <v>6</v>
      </c>
      <c r="F124" s="4" t="s">
        <v>701</v>
      </c>
      <c r="G124" s="49" t="s">
        <v>732</v>
      </c>
      <c r="H124" s="4" t="s">
        <v>477</v>
      </c>
      <c r="I124" s="4" t="s">
        <v>553</v>
      </c>
      <c r="J124" s="4" t="s">
        <v>458</v>
      </c>
      <c r="K124" s="4" t="s">
        <v>153</v>
      </c>
      <c r="L124" s="9" t="s">
        <v>620</v>
      </c>
    </row>
    <row r="125" spans="1:12" s="1" customFormat="1" ht="40" x14ac:dyDescent="0.2">
      <c r="A125" s="3" t="s">
        <v>163</v>
      </c>
      <c r="B125" s="4" t="s">
        <v>198</v>
      </c>
      <c r="C125" s="3" t="s">
        <v>399</v>
      </c>
      <c r="D125" s="16" t="s">
        <v>400</v>
      </c>
      <c r="E125" s="4" t="s">
        <v>5</v>
      </c>
      <c r="F125" s="4" t="s">
        <v>687</v>
      </c>
      <c r="G125" s="7" t="s">
        <v>731</v>
      </c>
      <c r="H125" s="4" t="s">
        <v>501</v>
      </c>
      <c r="I125" s="4" t="s">
        <v>595</v>
      </c>
      <c r="J125" s="4" t="s">
        <v>597</v>
      </c>
      <c r="K125" s="4" t="s">
        <v>55</v>
      </c>
      <c r="L125" s="4" t="s">
        <v>613</v>
      </c>
    </row>
    <row r="126" spans="1:12" s="1" customFormat="1" ht="50" x14ac:dyDescent="0.2">
      <c r="A126" s="3" t="s">
        <v>163</v>
      </c>
      <c r="B126" s="4" t="s">
        <v>198</v>
      </c>
      <c r="C126" s="3" t="s">
        <v>448</v>
      </c>
      <c r="D126" s="4" t="s">
        <v>151</v>
      </c>
      <c r="E126" s="4" t="s">
        <v>6</v>
      </c>
      <c r="F126" s="4" t="s">
        <v>696</v>
      </c>
      <c r="G126" s="49">
        <v>60000</v>
      </c>
      <c r="H126" s="4" t="s">
        <v>477</v>
      </c>
      <c r="I126" s="4"/>
      <c r="J126" s="4"/>
      <c r="K126" s="4" t="s">
        <v>355</v>
      </c>
      <c r="L126" s="4" t="s">
        <v>621</v>
      </c>
    </row>
    <row r="127" spans="1:12" s="1" customFormat="1" ht="50" x14ac:dyDescent="0.2">
      <c r="A127" s="3" t="s">
        <v>163</v>
      </c>
      <c r="B127" s="4" t="s">
        <v>198</v>
      </c>
      <c r="C127" s="3" t="s">
        <v>449</v>
      </c>
      <c r="D127" s="4" t="s">
        <v>152</v>
      </c>
      <c r="E127" s="4" t="s">
        <v>6</v>
      </c>
      <c r="F127" s="4" t="s">
        <v>696</v>
      </c>
      <c r="G127" s="49">
        <v>15000</v>
      </c>
      <c r="H127" s="4" t="s">
        <v>477</v>
      </c>
      <c r="I127" s="4" t="s">
        <v>579</v>
      </c>
      <c r="J127" s="4" t="s">
        <v>459</v>
      </c>
      <c r="K127" s="4" t="s">
        <v>52</v>
      </c>
      <c r="L127" s="4" t="s">
        <v>550</v>
      </c>
    </row>
    <row r="128" spans="1:12" s="1" customFormat="1" ht="30" x14ac:dyDescent="0.2">
      <c r="A128" s="3" t="s">
        <v>163</v>
      </c>
      <c r="B128" s="4" t="s">
        <v>198</v>
      </c>
      <c r="C128" s="3" t="s">
        <v>648</v>
      </c>
      <c r="D128" s="4" t="s">
        <v>649</v>
      </c>
      <c r="E128" s="4" t="s">
        <v>161</v>
      </c>
      <c r="F128" s="4" t="s">
        <v>691</v>
      </c>
      <c r="G128" s="49">
        <v>10000</v>
      </c>
      <c r="H128" s="4" t="s">
        <v>486</v>
      </c>
      <c r="I128" s="4" t="s">
        <v>618</v>
      </c>
      <c r="J128" s="4" t="s">
        <v>451</v>
      </c>
      <c r="K128" s="4" t="s">
        <v>52</v>
      </c>
      <c r="L128" s="4" t="s">
        <v>650</v>
      </c>
    </row>
    <row r="129" spans="1:12" s="1" customFormat="1" ht="30" x14ac:dyDescent="0.2">
      <c r="A129" s="3" t="s">
        <v>209</v>
      </c>
      <c r="B129" s="4" t="s">
        <v>387</v>
      </c>
      <c r="C129" s="3" t="s">
        <v>210</v>
      </c>
      <c r="D129" s="4" t="s">
        <v>16</v>
      </c>
      <c r="E129" s="4" t="s">
        <v>0</v>
      </c>
      <c r="F129" s="4" t="s">
        <v>691</v>
      </c>
      <c r="G129" s="7" t="s">
        <v>629</v>
      </c>
      <c r="H129" s="4" t="s">
        <v>488</v>
      </c>
      <c r="I129" s="17" t="s">
        <v>479</v>
      </c>
      <c r="J129" s="17" t="s">
        <v>466</v>
      </c>
      <c r="K129" s="4" t="s">
        <v>434</v>
      </c>
      <c r="L129" s="9" t="s">
        <v>630</v>
      </c>
    </row>
    <row r="130" spans="1:12" s="1" customFormat="1" ht="30" x14ac:dyDescent="0.2">
      <c r="A130" s="3" t="s">
        <v>209</v>
      </c>
      <c r="B130" s="4" t="s">
        <v>387</v>
      </c>
      <c r="C130" s="3" t="s">
        <v>211</v>
      </c>
      <c r="D130" s="4" t="s">
        <v>17</v>
      </c>
      <c r="E130" s="4" t="s">
        <v>0</v>
      </c>
      <c r="F130" s="4" t="s">
        <v>691</v>
      </c>
      <c r="G130" s="7" t="s">
        <v>629</v>
      </c>
      <c r="H130" s="4" t="s">
        <v>488</v>
      </c>
      <c r="I130" s="17" t="s">
        <v>479</v>
      </c>
      <c r="J130" s="17" t="s">
        <v>466</v>
      </c>
      <c r="K130" s="4" t="s">
        <v>434</v>
      </c>
      <c r="L130" s="9" t="s">
        <v>630</v>
      </c>
    </row>
    <row r="131" spans="1:12" s="1" customFormat="1" ht="30" x14ac:dyDescent="0.2">
      <c r="A131" s="3" t="s">
        <v>209</v>
      </c>
      <c r="B131" s="4" t="s">
        <v>387</v>
      </c>
      <c r="C131" s="3" t="s">
        <v>212</v>
      </c>
      <c r="D131" s="4" t="s">
        <v>18</v>
      </c>
      <c r="E131" s="4" t="s">
        <v>0</v>
      </c>
      <c r="F131" s="4" t="s">
        <v>691</v>
      </c>
      <c r="G131" s="49">
        <v>0</v>
      </c>
      <c r="H131" s="4" t="s">
        <v>488</v>
      </c>
      <c r="I131" s="4" t="s">
        <v>491</v>
      </c>
      <c r="J131" s="4" t="s">
        <v>453</v>
      </c>
      <c r="K131" s="4" t="s">
        <v>55</v>
      </c>
      <c r="L131" s="9" t="s">
        <v>606</v>
      </c>
    </row>
    <row r="132" spans="1:12" s="1" customFormat="1" ht="30" x14ac:dyDescent="0.2">
      <c r="A132" s="3" t="s">
        <v>209</v>
      </c>
      <c r="B132" s="4" t="s">
        <v>387</v>
      </c>
      <c r="C132" s="3" t="s">
        <v>213</v>
      </c>
      <c r="D132" s="4" t="s">
        <v>215</v>
      </c>
      <c r="E132" s="4" t="s">
        <v>161</v>
      </c>
      <c r="F132" s="4" t="s">
        <v>699</v>
      </c>
      <c r="G132" s="49">
        <v>30000</v>
      </c>
      <c r="H132" s="4" t="s">
        <v>482</v>
      </c>
      <c r="I132" s="9" t="s">
        <v>632</v>
      </c>
      <c r="J132" s="9" t="s">
        <v>451</v>
      </c>
      <c r="K132" s="4" t="s">
        <v>55</v>
      </c>
      <c r="L132" s="9" t="s">
        <v>582</v>
      </c>
    </row>
    <row r="133" spans="1:12" s="1" customFormat="1" ht="30" x14ac:dyDescent="0.2">
      <c r="A133" s="3" t="s">
        <v>209</v>
      </c>
      <c r="B133" s="4" t="s">
        <v>387</v>
      </c>
      <c r="C133" s="3" t="s">
        <v>634</v>
      </c>
      <c r="D133" s="4" t="s">
        <v>217</v>
      </c>
      <c r="E133" s="4" t="s">
        <v>6</v>
      </c>
      <c r="F133" s="4" t="s">
        <v>693</v>
      </c>
      <c r="G133" s="7" t="s">
        <v>733</v>
      </c>
      <c r="H133" s="4" t="s">
        <v>477</v>
      </c>
      <c r="I133" s="4" t="s">
        <v>502</v>
      </c>
      <c r="J133" s="4" t="s">
        <v>451</v>
      </c>
      <c r="K133" s="4" t="s">
        <v>52</v>
      </c>
      <c r="L133" s="4" t="s">
        <v>550</v>
      </c>
    </row>
    <row r="134" spans="1:12" s="1" customFormat="1" ht="30" x14ac:dyDescent="0.2">
      <c r="A134" s="3" t="s">
        <v>209</v>
      </c>
      <c r="B134" s="4" t="s">
        <v>387</v>
      </c>
      <c r="C134" s="3" t="s">
        <v>216</v>
      </c>
      <c r="D134" s="4" t="s">
        <v>219</v>
      </c>
      <c r="E134" s="4" t="s">
        <v>6</v>
      </c>
      <c r="F134" s="4" t="s">
        <v>693</v>
      </c>
      <c r="G134" s="7" t="s">
        <v>733</v>
      </c>
      <c r="H134" s="4" t="s">
        <v>477</v>
      </c>
      <c r="I134" s="4" t="s">
        <v>579</v>
      </c>
      <c r="J134" s="4" t="s">
        <v>459</v>
      </c>
      <c r="K134" s="4" t="s">
        <v>55</v>
      </c>
      <c r="L134" s="11" t="s">
        <v>633</v>
      </c>
    </row>
    <row r="135" spans="1:12" s="1" customFormat="1" ht="30" x14ac:dyDescent="0.2">
      <c r="A135" s="3" t="s">
        <v>209</v>
      </c>
      <c r="B135" s="4" t="s">
        <v>387</v>
      </c>
      <c r="C135" s="3" t="s">
        <v>218</v>
      </c>
      <c r="D135" s="4" t="s">
        <v>221</v>
      </c>
      <c r="E135" s="4" t="s">
        <v>6</v>
      </c>
      <c r="F135" s="4" t="s">
        <v>696</v>
      </c>
      <c r="G135" s="5" t="s">
        <v>732</v>
      </c>
      <c r="H135" s="4" t="s">
        <v>477</v>
      </c>
      <c r="I135" s="4" t="s">
        <v>553</v>
      </c>
      <c r="J135" s="4" t="s">
        <v>458</v>
      </c>
      <c r="K135" s="4" t="s">
        <v>153</v>
      </c>
      <c r="L135" s="9" t="s">
        <v>620</v>
      </c>
    </row>
    <row r="136" spans="1:12" s="1" customFormat="1" ht="50" x14ac:dyDescent="0.2">
      <c r="A136" s="3" t="s">
        <v>209</v>
      </c>
      <c r="B136" s="4" t="s">
        <v>387</v>
      </c>
      <c r="C136" s="3" t="s">
        <v>220</v>
      </c>
      <c r="D136" s="4" t="s">
        <v>388</v>
      </c>
      <c r="E136" s="4" t="s">
        <v>6</v>
      </c>
      <c r="F136" s="4" t="s">
        <v>687</v>
      </c>
      <c r="G136" s="49">
        <v>1500</v>
      </c>
      <c r="H136" s="4" t="s">
        <v>477</v>
      </c>
      <c r="I136" s="4" t="s">
        <v>576</v>
      </c>
      <c r="J136" s="4" t="s">
        <v>452</v>
      </c>
      <c r="K136" s="4" t="s">
        <v>153</v>
      </c>
      <c r="L136" s="11" t="s">
        <v>635</v>
      </c>
    </row>
    <row r="137" spans="1:12" s="1" customFormat="1" ht="50" x14ac:dyDescent="0.2">
      <c r="A137" s="3" t="s">
        <v>209</v>
      </c>
      <c r="B137" s="4" t="s">
        <v>387</v>
      </c>
      <c r="C137" s="3" t="s">
        <v>222</v>
      </c>
      <c r="D137" s="4" t="s">
        <v>389</v>
      </c>
      <c r="E137" s="4" t="s">
        <v>6</v>
      </c>
      <c r="F137" s="4" t="s">
        <v>687</v>
      </c>
      <c r="G137" s="49">
        <v>2000</v>
      </c>
      <c r="H137" s="4" t="s">
        <v>477</v>
      </c>
      <c r="I137" s="4" t="s">
        <v>502</v>
      </c>
      <c r="J137" s="4" t="s">
        <v>451</v>
      </c>
      <c r="K137" s="4" t="s">
        <v>55</v>
      </c>
      <c r="L137" s="11" t="s">
        <v>633</v>
      </c>
    </row>
    <row r="138" spans="1:12" s="1" customFormat="1" ht="50" x14ac:dyDescent="0.2">
      <c r="A138" s="3" t="s">
        <v>209</v>
      </c>
      <c r="B138" s="4" t="s">
        <v>387</v>
      </c>
      <c r="C138" s="3" t="s">
        <v>223</v>
      </c>
      <c r="D138" s="4" t="s">
        <v>390</v>
      </c>
      <c r="E138" s="4" t="s">
        <v>6</v>
      </c>
      <c r="F138" s="4" t="s">
        <v>687</v>
      </c>
      <c r="G138" s="49">
        <v>2000</v>
      </c>
      <c r="H138" s="4" t="s">
        <v>477</v>
      </c>
      <c r="I138" s="4" t="s">
        <v>623</v>
      </c>
      <c r="J138" s="4" t="s">
        <v>462</v>
      </c>
      <c r="K138" s="4" t="s">
        <v>55</v>
      </c>
      <c r="L138" s="11" t="s">
        <v>633</v>
      </c>
    </row>
    <row r="139" spans="1:12" s="1" customFormat="1" ht="30" x14ac:dyDescent="0.2">
      <c r="A139" s="3" t="s">
        <v>209</v>
      </c>
      <c r="B139" s="4" t="s">
        <v>387</v>
      </c>
      <c r="C139" s="3" t="s">
        <v>410</v>
      </c>
      <c r="D139" s="4" t="s">
        <v>224</v>
      </c>
      <c r="E139" s="4" t="s">
        <v>6</v>
      </c>
      <c r="F139" s="4" t="s">
        <v>691</v>
      </c>
      <c r="G139" s="49">
        <v>1500</v>
      </c>
      <c r="H139" s="4" t="s">
        <v>477</v>
      </c>
      <c r="I139" s="4" t="s">
        <v>576</v>
      </c>
      <c r="J139" s="4" t="s">
        <v>452</v>
      </c>
      <c r="K139" s="4" t="s">
        <v>153</v>
      </c>
      <c r="L139" s="11" t="s">
        <v>636</v>
      </c>
    </row>
    <row r="140" spans="1:12" s="1" customFormat="1" ht="30" x14ac:dyDescent="0.2">
      <c r="A140" s="3" t="s">
        <v>209</v>
      </c>
      <c r="B140" s="4" t="s">
        <v>387</v>
      </c>
      <c r="C140" s="3" t="s">
        <v>409</v>
      </c>
      <c r="D140" s="16" t="s">
        <v>224</v>
      </c>
      <c r="E140" s="4" t="s">
        <v>5</v>
      </c>
      <c r="F140" s="4" t="s">
        <v>691</v>
      </c>
      <c r="G140" s="49">
        <v>1500</v>
      </c>
      <c r="H140" s="8" t="s">
        <v>477</v>
      </c>
      <c r="I140" s="17" t="s">
        <v>576</v>
      </c>
      <c r="J140" s="17" t="s">
        <v>452</v>
      </c>
      <c r="K140" s="4" t="s">
        <v>153</v>
      </c>
      <c r="L140" s="4" t="s">
        <v>554</v>
      </c>
    </row>
    <row r="141" spans="1:12" s="1" customFormat="1" ht="30" x14ac:dyDescent="0.2">
      <c r="A141" s="3" t="s">
        <v>209</v>
      </c>
      <c r="B141" s="4" t="s">
        <v>387</v>
      </c>
      <c r="C141" s="3" t="s">
        <v>411</v>
      </c>
      <c r="D141" s="4" t="s">
        <v>225</v>
      </c>
      <c r="E141" s="4" t="s">
        <v>6</v>
      </c>
      <c r="F141" s="4" t="s">
        <v>691</v>
      </c>
      <c r="G141" s="49">
        <v>2000</v>
      </c>
      <c r="H141" s="4" t="s">
        <v>477</v>
      </c>
      <c r="I141" s="4" t="s">
        <v>502</v>
      </c>
      <c r="J141" s="4" t="s">
        <v>451</v>
      </c>
      <c r="K141" s="4" t="s">
        <v>55</v>
      </c>
      <c r="L141" s="11" t="s">
        <v>637</v>
      </c>
    </row>
    <row r="142" spans="1:12" s="1" customFormat="1" ht="40" x14ac:dyDescent="0.2">
      <c r="A142" s="3" t="s">
        <v>209</v>
      </c>
      <c r="B142" s="4" t="s">
        <v>387</v>
      </c>
      <c r="C142" s="3" t="s">
        <v>412</v>
      </c>
      <c r="D142" s="16" t="s">
        <v>225</v>
      </c>
      <c r="E142" s="4" t="s">
        <v>5</v>
      </c>
      <c r="F142" s="4" t="s">
        <v>691</v>
      </c>
      <c r="G142" s="7" t="s">
        <v>734</v>
      </c>
      <c r="H142" s="8" t="s">
        <v>477</v>
      </c>
      <c r="I142" s="4" t="s">
        <v>502</v>
      </c>
      <c r="J142" s="4" t="s">
        <v>451</v>
      </c>
      <c r="K142" s="4" t="s">
        <v>55</v>
      </c>
      <c r="L142" s="8" t="s">
        <v>622</v>
      </c>
    </row>
    <row r="143" spans="1:12" s="1" customFormat="1" ht="30" x14ac:dyDescent="0.2">
      <c r="A143" s="3" t="s">
        <v>209</v>
      </c>
      <c r="B143" s="4" t="s">
        <v>387</v>
      </c>
      <c r="C143" s="3" t="s">
        <v>413</v>
      </c>
      <c r="D143" s="4" t="s">
        <v>227</v>
      </c>
      <c r="E143" s="4" t="s">
        <v>6</v>
      </c>
      <c r="F143" s="4" t="s">
        <v>691</v>
      </c>
      <c r="G143" s="49">
        <v>2000</v>
      </c>
      <c r="H143" s="4" t="s">
        <v>477</v>
      </c>
      <c r="I143" s="4" t="s">
        <v>623</v>
      </c>
      <c r="J143" s="4" t="s">
        <v>462</v>
      </c>
      <c r="K143" s="4" t="s">
        <v>55</v>
      </c>
      <c r="L143" s="11" t="s">
        <v>633</v>
      </c>
    </row>
    <row r="144" spans="1:12" s="1" customFormat="1" ht="40" x14ac:dyDescent="0.2">
      <c r="A144" s="3" t="s">
        <v>209</v>
      </c>
      <c r="B144" s="4" t="s">
        <v>387</v>
      </c>
      <c r="C144" s="3" t="s">
        <v>414</v>
      </c>
      <c r="D144" s="4" t="s">
        <v>227</v>
      </c>
      <c r="E144" s="4" t="s">
        <v>5</v>
      </c>
      <c r="F144" s="4" t="s">
        <v>691</v>
      </c>
      <c r="G144" s="7" t="s">
        <v>734</v>
      </c>
      <c r="H144" s="8" t="s">
        <v>477</v>
      </c>
      <c r="I144" s="4" t="s">
        <v>623</v>
      </c>
      <c r="J144" s="4" t="s">
        <v>462</v>
      </c>
      <c r="K144" s="4" t="s">
        <v>55</v>
      </c>
      <c r="L144" s="8" t="s">
        <v>624</v>
      </c>
    </row>
    <row r="145" spans="1:12" s="1" customFormat="1" ht="40" x14ac:dyDescent="0.2">
      <c r="A145" s="3" t="s">
        <v>209</v>
      </c>
      <c r="B145" s="4" t="s">
        <v>387</v>
      </c>
      <c r="C145" s="3" t="s">
        <v>226</v>
      </c>
      <c r="D145" s="4" t="s">
        <v>229</v>
      </c>
      <c r="E145" s="4" t="s">
        <v>6</v>
      </c>
      <c r="F145" s="4" t="s">
        <v>687</v>
      </c>
      <c r="G145" s="49">
        <v>0</v>
      </c>
      <c r="H145" s="4" t="s">
        <v>477</v>
      </c>
      <c r="I145" s="4" t="s">
        <v>545</v>
      </c>
      <c r="J145" s="4" t="s">
        <v>453</v>
      </c>
      <c r="K145" s="4" t="s">
        <v>55</v>
      </c>
      <c r="L145" s="11" t="s">
        <v>638</v>
      </c>
    </row>
    <row r="146" spans="1:12" s="1" customFormat="1" ht="40" x14ac:dyDescent="0.2">
      <c r="A146" s="3" t="s">
        <v>209</v>
      </c>
      <c r="B146" s="4" t="s">
        <v>387</v>
      </c>
      <c r="C146" s="3" t="s">
        <v>228</v>
      </c>
      <c r="D146" s="4" t="s">
        <v>231</v>
      </c>
      <c r="E146" s="4" t="s">
        <v>6</v>
      </c>
      <c r="F146" s="4" t="s">
        <v>687</v>
      </c>
      <c r="G146" s="49">
        <v>0</v>
      </c>
      <c r="H146" s="4" t="e">
        <f>#REF!</f>
        <v>#REF!</v>
      </c>
      <c r="I146" s="4" t="s">
        <v>623</v>
      </c>
      <c r="J146" s="4" t="s">
        <v>462</v>
      </c>
      <c r="K146" s="4" t="s">
        <v>55</v>
      </c>
      <c r="L146" s="11" t="s">
        <v>638</v>
      </c>
    </row>
    <row r="147" spans="1:12" s="1" customFormat="1" ht="40" x14ac:dyDescent="0.2">
      <c r="A147" s="3" t="s">
        <v>209</v>
      </c>
      <c r="B147" s="4" t="s">
        <v>387</v>
      </c>
      <c r="C147" s="3" t="s">
        <v>230</v>
      </c>
      <c r="D147" s="16" t="s">
        <v>415</v>
      </c>
      <c r="E147" s="4" t="s">
        <v>5</v>
      </c>
      <c r="F147" s="4" t="s">
        <v>691</v>
      </c>
      <c r="G147" s="7" t="s">
        <v>625</v>
      </c>
      <c r="H147" s="4" t="s">
        <v>477</v>
      </c>
      <c r="I147" s="4" t="s">
        <v>502</v>
      </c>
      <c r="J147" s="4" t="s">
        <v>451</v>
      </c>
      <c r="K147" s="4" t="s">
        <v>55</v>
      </c>
      <c r="L147" s="9" t="s">
        <v>510</v>
      </c>
    </row>
    <row r="148" spans="1:12" s="1" customFormat="1" ht="40" x14ac:dyDescent="0.2">
      <c r="A148" s="3" t="s">
        <v>209</v>
      </c>
      <c r="B148" s="4" t="s">
        <v>387</v>
      </c>
      <c r="C148" s="3" t="s">
        <v>232</v>
      </c>
      <c r="D148" s="16" t="s">
        <v>416</v>
      </c>
      <c r="E148" s="4" t="s">
        <v>5</v>
      </c>
      <c r="F148" s="4" t="s">
        <v>691</v>
      </c>
      <c r="G148" s="7" t="s">
        <v>626</v>
      </c>
      <c r="H148" s="4" t="s">
        <v>477</v>
      </c>
      <c r="I148" s="4" t="s">
        <v>623</v>
      </c>
      <c r="J148" s="4" t="s">
        <v>462</v>
      </c>
      <c r="K148" s="4" t="s">
        <v>55</v>
      </c>
      <c r="L148" s="9" t="s">
        <v>509</v>
      </c>
    </row>
    <row r="149" spans="1:12" s="1" customFormat="1" ht="40" x14ac:dyDescent="0.2">
      <c r="A149" s="3" t="s">
        <v>209</v>
      </c>
      <c r="B149" s="4" t="s">
        <v>387</v>
      </c>
      <c r="C149" s="3" t="s">
        <v>233</v>
      </c>
      <c r="D149" s="4" t="s">
        <v>417</v>
      </c>
      <c r="E149" s="4" t="s">
        <v>5</v>
      </c>
      <c r="F149" s="4"/>
      <c r="G149" s="49"/>
      <c r="H149" s="4"/>
      <c r="I149" s="4"/>
      <c r="J149" s="4" t="s">
        <v>462</v>
      </c>
      <c r="K149" s="4" t="s">
        <v>380</v>
      </c>
      <c r="L149" s="9" t="s">
        <v>627</v>
      </c>
    </row>
    <row r="150" spans="1:12" s="1" customFormat="1" ht="50" x14ac:dyDescent="0.2">
      <c r="A150" s="3" t="s">
        <v>209</v>
      </c>
      <c r="B150" s="4" t="s">
        <v>387</v>
      </c>
      <c r="C150" s="3" t="s">
        <v>234</v>
      </c>
      <c r="D150" s="4" t="s">
        <v>236</v>
      </c>
      <c r="E150" s="4" t="s">
        <v>4</v>
      </c>
      <c r="F150" s="4" t="s">
        <v>691</v>
      </c>
      <c r="G150" s="49">
        <v>0</v>
      </c>
      <c r="H150" s="4" t="s">
        <v>477</v>
      </c>
      <c r="I150" s="4" t="s">
        <v>493</v>
      </c>
      <c r="J150" s="4" t="s">
        <v>454</v>
      </c>
      <c r="K150" s="4" t="s">
        <v>52</v>
      </c>
      <c r="L150" s="9" t="s">
        <v>631</v>
      </c>
    </row>
    <row r="151" spans="1:12" s="1" customFormat="1" ht="30" x14ac:dyDescent="0.2">
      <c r="A151" s="3" t="s">
        <v>209</v>
      </c>
      <c r="B151" s="4" t="s">
        <v>387</v>
      </c>
      <c r="C151" s="3" t="s">
        <v>235</v>
      </c>
      <c r="D151" s="4" t="s">
        <v>238</v>
      </c>
      <c r="E151" s="4" t="s">
        <v>4</v>
      </c>
      <c r="F151" s="4" t="s">
        <v>691</v>
      </c>
      <c r="G151" s="49">
        <v>2000</v>
      </c>
      <c r="H151" s="4" t="s">
        <v>477</v>
      </c>
      <c r="I151" s="4" t="s">
        <v>576</v>
      </c>
      <c r="J151" s="4" t="s">
        <v>452</v>
      </c>
      <c r="K151" s="4" t="s">
        <v>153</v>
      </c>
      <c r="L151" s="9" t="s">
        <v>525</v>
      </c>
    </row>
    <row r="152" spans="1:12" s="1" customFormat="1" ht="40" x14ac:dyDescent="0.2">
      <c r="A152" s="3" t="s">
        <v>209</v>
      </c>
      <c r="B152" s="4" t="s">
        <v>387</v>
      </c>
      <c r="C152" s="3" t="s">
        <v>237</v>
      </c>
      <c r="D152" s="16" t="s">
        <v>240</v>
      </c>
      <c r="E152" s="4" t="s">
        <v>38</v>
      </c>
      <c r="F152" s="4"/>
      <c r="G152" s="49"/>
      <c r="H152" s="4"/>
      <c r="I152" s="4"/>
      <c r="J152" s="4" t="s">
        <v>453</v>
      </c>
      <c r="K152" s="4" t="s">
        <v>380</v>
      </c>
      <c r="L152" s="4" t="s">
        <v>515</v>
      </c>
    </row>
    <row r="153" spans="1:12" s="1" customFormat="1" ht="30" x14ac:dyDescent="0.2">
      <c r="A153" s="3" t="s">
        <v>209</v>
      </c>
      <c r="B153" s="4" t="s">
        <v>387</v>
      </c>
      <c r="C153" s="3" t="s">
        <v>239</v>
      </c>
      <c r="D153" s="16" t="s">
        <v>241</v>
      </c>
      <c r="E153" s="4" t="s">
        <v>38</v>
      </c>
      <c r="F153" s="4"/>
      <c r="G153" s="49"/>
      <c r="H153" s="4"/>
      <c r="I153" s="4"/>
      <c r="J153" s="4" t="s">
        <v>453</v>
      </c>
      <c r="K153" s="4" t="s">
        <v>380</v>
      </c>
      <c r="L153" s="4" t="s">
        <v>515</v>
      </c>
    </row>
    <row r="154" spans="1:12" s="1" customFormat="1" ht="30" x14ac:dyDescent="0.2">
      <c r="A154" s="3" t="s">
        <v>209</v>
      </c>
      <c r="B154" s="4" t="s">
        <v>387</v>
      </c>
      <c r="C154" s="3" t="s">
        <v>242</v>
      </c>
      <c r="D154" s="16" t="s">
        <v>243</v>
      </c>
      <c r="E154" s="4" t="s">
        <v>38</v>
      </c>
      <c r="F154" s="4"/>
      <c r="G154" s="49"/>
      <c r="H154" s="4"/>
      <c r="I154" s="4"/>
      <c r="J154" s="4" t="s">
        <v>451</v>
      </c>
      <c r="K154" s="4" t="s">
        <v>380</v>
      </c>
      <c r="L154" s="4" t="s">
        <v>515</v>
      </c>
    </row>
    <row r="155" spans="1:12" s="1" customFormat="1" ht="40" x14ac:dyDescent="0.2">
      <c r="A155" s="3" t="s">
        <v>209</v>
      </c>
      <c r="B155" s="4" t="s">
        <v>387</v>
      </c>
      <c r="C155" s="3" t="s">
        <v>244</v>
      </c>
      <c r="D155" s="16" t="s">
        <v>257</v>
      </c>
      <c r="E155" s="4" t="s">
        <v>38</v>
      </c>
      <c r="F155" s="4" t="s">
        <v>691</v>
      </c>
      <c r="G155" s="49">
        <v>0</v>
      </c>
      <c r="H155" s="4" t="s">
        <v>486</v>
      </c>
      <c r="I155" s="4" t="s">
        <v>502</v>
      </c>
      <c r="J155" s="4" t="s">
        <v>451</v>
      </c>
      <c r="K155" s="4" t="s">
        <v>55</v>
      </c>
      <c r="L155" s="4" t="s">
        <v>598</v>
      </c>
    </row>
    <row r="156" spans="1:12" s="1" customFormat="1" ht="30" x14ac:dyDescent="0.2">
      <c r="A156" s="3" t="s">
        <v>209</v>
      </c>
      <c r="B156" s="4" t="s">
        <v>387</v>
      </c>
      <c r="C156" s="3" t="s">
        <v>245</v>
      </c>
      <c r="D156" s="16" t="s">
        <v>258</v>
      </c>
      <c r="E156" s="4" t="s">
        <v>38</v>
      </c>
      <c r="F156" s="4" t="s">
        <v>691</v>
      </c>
      <c r="G156" s="49">
        <v>0</v>
      </c>
      <c r="H156" s="4" t="s">
        <v>486</v>
      </c>
      <c r="I156" s="4" t="s">
        <v>502</v>
      </c>
      <c r="J156" s="4" t="s">
        <v>451</v>
      </c>
      <c r="K156" s="4" t="s">
        <v>55</v>
      </c>
      <c r="L156" s="4" t="s">
        <v>598</v>
      </c>
    </row>
    <row r="157" spans="1:12" s="1" customFormat="1" ht="30" x14ac:dyDescent="0.2">
      <c r="A157" s="3" t="s">
        <v>209</v>
      </c>
      <c r="B157" s="4" t="s">
        <v>387</v>
      </c>
      <c r="C157" s="3" t="s">
        <v>247</v>
      </c>
      <c r="D157" s="16" t="s">
        <v>246</v>
      </c>
      <c r="E157" s="4" t="s">
        <v>38</v>
      </c>
      <c r="F157" s="4" t="s">
        <v>691</v>
      </c>
      <c r="G157" s="49">
        <v>0</v>
      </c>
      <c r="H157" s="4" t="s">
        <v>486</v>
      </c>
      <c r="I157" s="4" t="s">
        <v>502</v>
      </c>
      <c r="J157" s="4" t="s">
        <v>451</v>
      </c>
      <c r="K157" s="4" t="s">
        <v>55</v>
      </c>
      <c r="L157" s="46" t="s">
        <v>628</v>
      </c>
    </row>
    <row r="158" spans="1:12" s="1" customFormat="1" ht="30" x14ac:dyDescent="0.2">
      <c r="A158" s="3" t="s">
        <v>209</v>
      </c>
      <c r="B158" s="4" t="s">
        <v>387</v>
      </c>
      <c r="C158" s="3" t="s">
        <v>248</v>
      </c>
      <c r="D158" s="16" t="s">
        <v>259</v>
      </c>
      <c r="E158" s="4" t="s">
        <v>38</v>
      </c>
      <c r="F158" s="4"/>
      <c r="G158" s="49"/>
      <c r="H158" s="4"/>
      <c r="I158" s="4"/>
      <c r="J158" s="4" t="s">
        <v>451</v>
      </c>
      <c r="K158" s="4" t="s">
        <v>380</v>
      </c>
      <c r="L158" s="4" t="s">
        <v>515</v>
      </c>
    </row>
    <row r="159" spans="1:12" s="1" customFormat="1" ht="30" x14ac:dyDescent="0.2">
      <c r="A159" s="3" t="s">
        <v>209</v>
      </c>
      <c r="B159" s="4" t="s">
        <v>387</v>
      </c>
      <c r="C159" s="3" t="s">
        <v>249</v>
      </c>
      <c r="D159" s="16" t="s">
        <v>260</v>
      </c>
      <c r="E159" s="4" t="s">
        <v>38</v>
      </c>
      <c r="F159" s="4" t="s">
        <v>691</v>
      </c>
      <c r="G159" s="49">
        <v>0</v>
      </c>
      <c r="H159" s="4" t="s">
        <v>477</v>
      </c>
      <c r="I159" s="4" t="s">
        <v>502</v>
      </c>
      <c r="J159" s="4" t="s">
        <v>451</v>
      </c>
      <c r="K159" s="4" t="s">
        <v>55</v>
      </c>
      <c r="L159" s="4" t="s">
        <v>598</v>
      </c>
    </row>
    <row r="160" spans="1:12" s="1" customFormat="1" ht="30" x14ac:dyDescent="0.2">
      <c r="A160" s="3" t="s">
        <v>209</v>
      </c>
      <c r="B160" s="4" t="s">
        <v>387</v>
      </c>
      <c r="C160" s="3" t="s">
        <v>250</v>
      </c>
      <c r="D160" s="16" t="s">
        <v>261</v>
      </c>
      <c r="E160" s="4" t="s">
        <v>38</v>
      </c>
      <c r="F160" s="4"/>
      <c r="G160" s="49"/>
      <c r="H160" s="4"/>
      <c r="I160" s="4"/>
      <c r="J160" s="4" t="s">
        <v>451</v>
      </c>
      <c r="K160" s="4" t="s">
        <v>380</v>
      </c>
      <c r="L160" s="4" t="s">
        <v>515</v>
      </c>
    </row>
    <row r="161" spans="1:12" s="1" customFormat="1" ht="40" x14ac:dyDescent="0.2">
      <c r="A161" s="3" t="s">
        <v>209</v>
      </c>
      <c r="B161" s="4" t="s">
        <v>387</v>
      </c>
      <c r="C161" s="3" t="s">
        <v>251</v>
      </c>
      <c r="D161" s="4" t="s">
        <v>262</v>
      </c>
      <c r="E161" s="4" t="s">
        <v>38</v>
      </c>
      <c r="F161" s="4" t="s">
        <v>693</v>
      </c>
      <c r="G161" s="49">
        <v>0</v>
      </c>
      <c r="H161" s="4" t="s">
        <v>501</v>
      </c>
      <c r="I161" s="4" t="s">
        <v>579</v>
      </c>
      <c r="J161" s="4" t="s">
        <v>459</v>
      </c>
      <c r="K161" s="4" t="s">
        <v>55</v>
      </c>
      <c r="L161" s="4" t="s">
        <v>598</v>
      </c>
    </row>
    <row r="162" spans="1:12" s="1" customFormat="1" ht="30" x14ac:dyDescent="0.2">
      <c r="A162" s="3" t="s">
        <v>209</v>
      </c>
      <c r="B162" s="4" t="s">
        <v>387</v>
      </c>
      <c r="C162" s="3" t="s">
        <v>252</v>
      </c>
      <c r="D162" s="4" t="s">
        <v>263</v>
      </c>
      <c r="E162" s="4" t="s">
        <v>38</v>
      </c>
      <c r="F162" s="4" t="s">
        <v>687</v>
      </c>
      <c r="G162" s="49">
        <v>0</v>
      </c>
      <c r="H162" s="4" t="s">
        <v>501</v>
      </c>
      <c r="I162" s="4" t="s">
        <v>579</v>
      </c>
      <c r="J162" s="4" t="s">
        <v>459</v>
      </c>
      <c r="K162" s="4" t="s">
        <v>55</v>
      </c>
      <c r="L162" s="4" t="s">
        <v>598</v>
      </c>
    </row>
    <row r="163" spans="1:12" s="1" customFormat="1" ht="30" x14ac:dyDescent="0.2">
      <c r="A163" s="3" t="s">
        <v>209</v>
      </c>
      <c r="B163" s="4" t="s">
        <v>387</v>
      </c>
      <c r="C163" s="3" t="s">
        <v>253</v>
      </c>
      <c r="D163" s="16" t="s">
        <v>264</v>
      </c>
      <c r="E163" s="4" t="s">
        <v>38</v>
      </c>
      <c r="F163" s="4" t="s">
        <v>693</v>
      </c>
      <c r="G163" s="49">
        <v>0</v>
      </c>
      <c r="H163" s="4" t="s">
        <v>485</v>
      </c>
      <c r="I163" s="4" t="s">
        <v>502</v>
      </c>
      <c r="J163" s="4" t="s">
        <v>451</v>
      </c>
      <c r="K163" s="4" t="s">
        <v>55</v>
      </c>
      <c r="L163" s="4" t="s">
        <v>598</v>
      </c>
    </row>
    <row r="164" spans="1:12" s="1" customFormat="1" ht="30" x14ac:dyDescent="0.2">
      <c r="A164" s="3" t="s">
        <v>209</v>
      </c>
      <c r="B164" s="4" t="s">
        <v>387</v>
      </c>
      <c r="C164" s="3" t="s">
        <v>254</v>
      </c>
      <c r="D164" s="4" t="s">
        <v>265</v>
      </c>
      <c r="E164" s="4" t="s">
        <v>38</v>
      </c>
      <c r="F164" s="4" t="s">
        <v>691</v>
      </c>
      <c r="G164" s="49">
        <v>0</v>
      </c>
      <c r="H164" s="4" t="s">
        <v>477</v>
      </c>
      <c r="I164" s="4" t="s">
        <v>623</v>
      </c>
      <c r="J164" s="4" t="s">
        <v>462</v>
      </c>
      <c r="K164" s="4" t="s">
        <v>55</v>
      </c>
      <c r="L164" s="4" t="s">
        <v>598</v>
      </c>
    </row>
    <row r="165" spans="1:12" s="1" customFormat="1" ht="30" x14ac:dyDescent="0.2">
      <c r="A165" s="3" t="s">
        <v>209</v>
      </c>
      <c r="B165" s="4" t="s">
        <v>387</v>
      </c>
      <c r="C165" s="3" t="s">
        <v>255</v>
      </c>
      <c r="D165" s="4" t="s">
        <v>266</v>
      </c>
      <c r="E165" s="4" t="s">
        <v>38</v>
      </c>
      <c r="F165" s="4" t="s">
        <v>691</v>
      </c>
      <c r="G165" s="49">
        <v>0</v>
      </c>
      <c r="H165" s="4" t="s">
        <v>477</v>
      </c>
      <c r="I165" s="4" t="s">
        <v>623</v>
      </c>
      <c r="J165" s="4" t="s">
        <v>462</v>
      </c>
      <c r="K165" s="4" t="s">
        <v>55</v>
      </c>
      <c r="L165" s="4" t="s">
        <v>598</v>
      </c>
    </row>
    <row r="166" spans="1:12" s="1" customFormat="1" ht="30" x14ac:dyDescent="0.2">
      <c r="A166" s="3" t="s">
        <v>209</v>
      </c>
      <c r="B166" s="4" t="s">
        <v>387</v>
      </c>
      <c r="C166" s="3" t="s">
        <v>256</v>
      </c>
      <c r="D166" s="4" t="s">
        <v>436</v>
      </c>
      <c r="E166" s="4" t="s">
        <v>9</v>
      </c>
      <c r="F166" s="4" t="s">
        <v>695</v>
      </c>
      <c r="G166" s="49">
        <v>5000</v>
      </c>
      <c r="H166" s="4" t="s">
        <v>482</v>
      </c>
      <c r="I166" s="9" t="s">
        <v>639</v>
      </c>
      <c r="J166" s="9" t="s">
        <v>453</v>
      </c>
      <c r="K166" s="4" t="s">
        <v>55</v>
      </c>
      <c r="L166" s="9" t="s">
        <v>640</v>
      </c>
    </row>
    <row r="167" spans="1:12" s="1" customFormat="1" ht="30" x14ac:dyDescent="0.2">
      <c r="A167" s="3" t="s">
        <v>209</v>
      </c>
      <c r="B167" s="4" t="s">
        <v>387</v>
      </c>
      <c r="C167" s="3" t="s">
        <v>382</v>
      </c>
      <c r="D167" s="16" t="s">
        <v>381</v>
      </c>
      <c r="E167" s="4" t="s">
        <v>38</v>
      </c>
      <c r="F167" s="4"/>
      <c r="G167" s="49"/>
      <c r="H167" s="7"/>
      <c r="I167" s="4"/>
      <c r="J167" s="4" t="s">
        <v>452</v>
      </c>
      <c r="K167" s="4" t="s">
        <v>380</v>
      </c>
      <c r="L167" s="4" t="s">
        <v>515</v>
      </c>
    </row>
    <row r="168" spans="1:12" s="1" customFormat="1" ht="30" x14ac:dyDescent="0.2">
      <c r="A168" s="3" t="s">
        <v>209</v>
      </c>
      <c r="B168" s="4" t="s">
        <v>387</v>
      </c>
      <c r="C168" s="3" t="s">
        <v>384</v>
      </c>
      <c r="D168" s="4" t="s">
        <v>450</v>
      </c>
      <c r="E168" s="4" t="s">
        <v>4</v>
      </c>
      <c r="F168" s="4" t="s">
        <v>691</v>
      </c>
      <c r="G168" s="49">
        <v>2000</v>
      </c>
      <c r="H168" s="4" t="s">
        <v>477</v>
      </c>
      <c r="I168" s="4" t="s">
        <v>576</v>
      </c>
      <c r="J168" s="4" t="s">
        <v>452</v>
      </c>
      <c r="K168" s="4" t="s">
        <v>153</v>
      </c>
      <c r="L168" s="9" t="s">
        <v>525</v>
      </c>
    </row>
    <row r="169" spans="1:12" s="1" customFormat="1" ht="30" x14ac:dyDescent="0.2">
      <c r="A169" s="3" t="s">
        <v>209</v>
      </c>
      <c r="B169" s="4" t="s">
        <v>387</v>
      </c>
      <c r="C169" s="3" t="s">
        <v>467</v>
      </c>
      <c r="D169" s="4" t="s">
        <v>468</v>
      </c>
      <c r="E169" s="4" t="s">
        <v>7</v>
      </c>
      <c r="F169" s="4" t="s">
        <v>691</v>
      </c>
      <c r="G169" s="49">
        <v>0</v>
      </c>
      <c r="H169" s="7" t="s">
        <v>486</v>
      </c>
      <c r="I169" s="5" t="s">
        <v>479</v>
      </c>
      <c r="J169" s="17" t="s">
        <v>466</v>
      </c>
      <c r="K169" s="4" t="s">
        <v>52</v>
      </c>
      <c r="L169" s="5" t="s">
        <v>52</v>
      </c>
    </row>
    <row r="170" spans="1:12" s="1" customFormat="1" ht="40" x14ac:dyDescent="0.2">
      <c r="A170" s="3" t="s">
        <v>209</v>
      </c>
      <c r="B170" s="4" t="s">
        <v>387</v>
      </c>
      <c r="C170" s="3" t="s">
        <v>651</v>
      </c>
      <c r="D170" s="4" t="s">
        <v>655</v>
      </c>
      <c r="E170" s="4" t="s">
        <v>38</v>
      </c>
      <c r="F170" s="4" t="s">
        <v>691</v>
      </c>
      <c r="G170" s="49">
        <v>0</v>
      </c>
      <c r="H170" s="4" t="s">
        <v>477</v>
      </c>
      <c r="I170" s="5" t="s">
        <v>502</v>
      </c>
      <c r="J170" s="4" t="s">
        <v>451</v>
      </c>
      <c r="K170" s="4" t="s">
        <v>55</v>
      </c>
      <c r="L170" s="7" t="s">
        <v>544</v>
      </c>
    </row>
    <row r="171" spans="1:12" s="1" customFormat="1" ht="60" x14ac:dyDescent="0.2">
      <c r="A171" s="3" t="s">
        <v>209</v>
      </c>
      <c r="B171" s="4" t="s">
        <v>387</v>
      </c>
      <c r="C171" s="3" t="s">
        <v>652</v>
      </c>
      <c r="D171" s="4" t="s">
        <v>656</v>
      </c>
      <c r="E171" s="4" t="s">
        <v>38</v>
      </c>
      <c r="F171" s="4" t="s">
        <v>691</v>
      </c>
      <c r="G171" s="49">
        <v>0</v>
      </c>
      <c r="H171" s="4" t="s">
        <v>477</v>
      </c>
      <c r="I171" s="5" t="s">
        <v>502</v>
      </c>
      <c r="J171" s="4" t="s">
        <v>451</v>
      </c>
      <c r="K171" s="4" t="s">
        <v>55</v>
      </c>
      <c r="L171" s="7" t="s">
        <v>544</v>
      </c>
    </row>
    <row r="172" spans="1:12" s="1" customFormat="1" ht="30" x14ac:dyDescent="0.2">
      <c r="A172" s="3" t="s">
        <v>209</v>
      </c>
      <c r="B172" s="4" t="s">
        <v>387</v>
      </c>
      <c r="C172" s="3" t="s">
        <v>653</v>
      </c>
      <c r="D172" s="4" t="s">
        <v>657</v>
      </c>
      <c r="E172" s="4" t="s">
        <v>2</v>
      </c>
      <c r="F172" s="4" t="s">
        <v>691</v>
      </c>
      <c r="G172" s="7" t="s">
        <v>536</v>
      </c>
      <c r="H172" s="5" t="s">
        <v>488</v>
      </c>
      <c r="I172" s="5" t="s">
        <v>502</v>
      </c>
      <c r="J172" s="4" t="s">
        <v>451</v>
      </c>
      <c r="K172" s="4" t="s">
        <v>52</v>
      </c>
      <c r="L172" s="7" t="s">
        <v>540</v>
      </c>
    </row>
    <row r="173" spans="1:12" s="1" customFormat="1" ht="30" x14ac:dyDescent="0.2">
      <c r="A173" s="3" t="s">
        <v>209</v>
      </c>
      <c r="B173" s="4" t="s">
        <v>387</v>
      </c>
      <c r="C173" s="3" t="s">
        <v>654</v>
      </c>
      <c r="D173" s="4" t="s">
        <v>658</v>
      </c>
      <c r="E173" s="4" t="s">
        <v>2</v>
      </c>
      <c r="F173" s="4" t="s">
        <v>691</v>
      </c>
      <c r="G173" s="7" t="s">
        <v>536</v>
      </c>
      <c r="H173" s="5" t="s">
        <v>488</v>
      </c>
      <c r="I173" s="5" t="s">
        <v>623</v>
      </c>
      <c r="J173" s="4" t="s">
        <v>462</v>
      </c>
      <c r="K173" s="4" t="s">
        <v>55</v>
      </c>
      <c r="L173" s="7" t="s">
        <v>541</v>
      </c>
    </row>
    <row r="174" spans="1:12" s="1" customFormat="1" ht="30" x14ac:dyDescent="0.2">
      <c r="A174" s="3" t="s">
        <v>209</v>
      </c>
      <c r="B174" s="4" t="s">
        <v>387</v>
      </c>
      <c r="C174" s="3" t="s">
        <v>659</v>
      </c>
      <c r="D174" s="4" t="s">
        <v>660</v>
      </c>
      <c r="E174" s="4" t="s">
        <v>2</v>
      </c>
      <c r="F174" s="4" t="s">
        <v>691</v>
      </c>
      <c r="G174" s="7" t="s">
        <v>536</v>
      </c>
      <c r="H174" s="5" t="s">
        <v>488</v>
      </c>
      <c r="I174" s="5" t="s">
        <v>623</v>
      </c>
      <c r="J174" s="4" t="s">
        <v>462</v>
      </c>
      <c r="K174" s="4" t="s">
        <v>55</v>
      </c>
      <c r="L174" s="7" t="s">
        <v>541</v>
      </c>
    </row>
    <row r="175" spans="1:12" s="1" customFormat="1" ht="30" x14ac:dyDescent="0.2">
      <c r="A175" s="3" t="s">
        <v>209</v>
      </c>
      <c r="B175" s="4" t="s">
        <v>387</v>
      </c>
      <c r="C175" s="3" t="s">
        <v>720</v>
      </c>
      <c r="D175" s="4" t="s">
        <v>721</v>
      </c>
      <c r="E175" s="4" t="s">
        <v>7</v>
      </c>
      <c r="F175" s="4" t="s">
        <v>722</v>
      </c>
      <c r="G175" s="49" t="s">
        <v>37</v>
      </c>
      <c r="H175" s="7" t="s">
        <v>486</v>
      </c>
      <c r="I175" s="5" t="s">
        <v>545</v>
      </c>
      <c r="J175" s="4" t="s">
        <v>453</v>
      </c>
      <c r="K175" s="4" t="s">
        <v>55</v>
      </c>
      <c r="L175" s="7" t="s">
        <v>717</v>
      </c>
    </row>
    <row r="176" spans="1:12" s="1" customFormat="1" ht="40" x14ac:dyDescent="0.2">
      <c r="A176" s="3" t="s">
        <v>269</v>
      </c>
      <c r="B176" s="4" t="s">
        <v>270</v>
      </c>
      <c r="C176" s="3" t="s">
        <v>271</v>
      </c>
      <c r="D176" s="4" t="s">
        <v>32</v>
      </c>
      <c r="E176" s="4" t="s">
        <v>0</v>
      </c>
      <c r="F176" s="4" t="s">
        <v>705</v>
      </c>
      <c r="G176" s="49">
        <v>0</v>
      </c>
      <c r="H176" s="4" t="s">
        <v>486</v>
      </c>
      <c r="I176" s="17" t="s">
        <v>479</v>
      </c>
      <c r="J176" s="17" t="s">
        <v>466</v>
      </c>
      <c r="K176" s="4" t="s">
        <v>434</v>
      </c>
      <c r="L176" s="9" t="s">
        <v>615</v>
      </c>
    </row>
    <row r="177" spans="1:12" s="1" customFormat="1" ht="40" x14ac:dyDescent="0.2">
      <c r="A177" s="3" t="s">
        <v>269</v>
      </c>
      <c r="B177" s="4" t="s">
        <v>270</v>
      </c>
      <c r="C177" s="3" t="s">
        <v>272</v>
      </c>
      <c r="D177" s="4" t="s">
        <v>33</v>
      </c>
      <c r="E177" s="4" t="s">
        <v>0</v>
      </c>
      <c r="F177" s="4" t="s">
        <v>705</v>
      </c>
      <c r="G177" s="49">
        <v>0</v>
      </c>
      <c r="H177" s="4" t="s">
        <v>546</v>
      </c>
      <c r="I177" s="17" t="s">
        <v>479</v>
      </c>
      <c r="J177" s="17" t="s">
        <v>466</v>
      </c>
      <c r="K177" s="4" t="s">
        <v>434</v>
      </c>
      <c r="L177" s="9" t="s">
        <v>615</v>
      </c>
    </row>
    <row r="178" spans="1:12" s="1" customFormat="1" ht="40" x14ac:dyDescent="0.2">
      <c r="A178" s="3" t="s">
        <v>269</v>
      </c>
      <c r="B178" s="4" t="s">
        <v>270</v>
      </c>
      <c r="C178" s="3" t="s">
        <v>273</v>
      </c>
      <c r="D178" s="4" t="s">
        <v>34</v>
      </c>
      <c r="E178" s="4" t="s">
        <v>0</v>
      </c>
      <c r="F178" s="4" t="s">
        <v>705</v>
      </c>
      <c r="G178" s="49">
        <v>0</v>
      </c>
      <c r="H178" s="4" t="s">
        <v>546</v>
      </c>
      <c r="I178" s="17" t="s">
        <v>479</v>
      </c>
      <c r="J178" s="17" t="s">
        <v>466</v>
      </c>
      <c r="K178" s="4" t="s">
        <v>434</v>
      </c>
      <c r="L178" s="4" t="s">
        <v>641</v>
      </c>
    </row>
    <row r="179" spans="1:12" s="1" customFormat="1" ht="60" x14ac:dyDescent="0.2">
      <c r="A179" s="3" t="s">
        <v>269</v>
      </c>
      <c r="B179" s="4" t="s">
        <v>270</v>
      </c>
      <c r="C179" s="3" t="s">
        <v>274</v>
      </c>
      <c r="D179" s="4" t="s">
        <v>275</v>
      </c>
      <c r="E179" s="4" t="s">
        <v>9</v>
      </c>
      <c r="F179" s="47" t="s">
        <v>706</v>
      </c>
      <c r="G179" s="49">
        <v>5000</v>
      </c>
      <c r="H179" s="4" t="s">
        <v>708</v>
      </c>
      <c r="I179" s="4" t="s">
        <v>511</v>
      </c>
      <c r="J179" s="4" t="s">
        <v>459</v>
      </c>
      <c r="K179" s="4" t="s">
        <v>55</v>
      </c>
      <c r="L179" s="4" t="s">
        <v>552</v>
      </c>
    </row>
    <row r="180" spans="1:12" s="1" customFormat="1" ht="40" x14ac:dyDescent="0.2">
      <c r="A180" s="3" t="s">
        <v>269</v>
      </c>
      <c r="B180" s="4" t="s">
        <v>270</v>
      </c>
      <c r="C180" s="3" t="s">
        <v>276</v>
      </c>
      <c r="D180" s="4" t="s">
        <v>277</v>
      </c>
      <c r="E180" s="4" t="s">
        <v>11</v>
      </c>
      <c r="F180" s="4" t="s">
        <v>705</v>
      </c>
      <c r="G180" s="49">
        <v>5000</v>
      </c>
      <c r="H180" s="4" t="s">
        <v>486</v>
      </c>
      <c r="I180" s="4" t="s">
        <v>481</v>
      </c>
      <c r="J180" s="4" t="s">
        <v>451</v>
      </c>
      <c r="K180" s="4" t="s">
        <v>55</v>
      </c>
      <c r="L180" s="4" t="s">
        <v>642</v>
      </c>
    </row>
    <row r="181" spans="1:12" s="1" customFormat="1" ht="40" x14ac:dyDescent="0.2">
      <c r="A181" s="3" t="s">
        <v>269</v>
      </c>
      <c r="B181" s="4" t="s">
        <v>270</v>
      </c>
      <c r="C181" s="3" t="s">
        <v>278</v>
      </c>
      <c r="D181" s="4" t="s">
        <v>279</v>
      </c>
      <c r="E181" s="4" t="s">
        <v>11</v>
      </c>
      <c r="F181" s="4" t="s">
        <v>705</v>
      </c>
      <c r="G181" s="49">
        <v>5000</v>
      </c>
      <c r="H181" s="4" t="s">
        <v>486</v>
      </c>
      <c r="I181" s="4" t="s">
        <v>481</v>
      </c>
      <c r="J181" s="4" t="s">
        <v>451</v>
      </c>
      <c r="K181" s="4" t="s">
        <v>55</v>
      </c>
      <c r="L181" s="4" t="s">
        <v>642</v>
      </c>
    </row>
    <row r="182" spans="1:12" s="1" customFormat="1" ht="40" x14ac:dyDescent="0.2">
      <c r="A182" s="4" t="s">
        <v>385</v>
      </c>
      <c r="B182" s="4" t="s">
        <v>386</v>
      </c>
      <c r="C182" s="3" t="s">
        <v>280</v>
      </c>
      <c r="D182" s="16" t="s">
        <v>281</v>
      </c>
      <c r="E182" s="4" t="s">
        <v>3</v>
      </c>
      <c r="F182" s="4" t="s">
        <v>687</v>
      </c>
      <c r="G182" s="49">
        <v>25000</v>
      </c>
      <c r="H182" s="4" t="s">
        <v>477</v>
      </c>
      <c r="I182" s="4" t="s">
        <v>661</v>
      </c>
      <c r="J182" s="4" t="s">
        <v>461</v>
      </c>
      <c r="K182" s="4" t="s">
        <v>52</v>
      </c>
      <c r="L182" s="4" t="s">
        <v>52</v>
      </c>
    </row>
    <row r="183" spans="1:12" s="1" customFormat="1" ht="40" x14ac:dyDescent="0.2">
      <c r="A183" s="4" t="s">
        <v>385</v>
      </c>
      <c r="B183" s="4" t="s">
        <v>386</v>
      </c>
      <c r="C183" s="3" t="s">
        <v>282</v>
      </c>
      <c r="D183" s="4" t="s">
        <v>283</v>
      </c>
      <c r="E183" s="4" t="s">
        <v>6</v>
      </c>
      <c r="F183" s="4" t="s">
        <v>687</v>
      </c>
      <c r="G183" s="49">
        <v>0</v>
      </c>
      <c r="H183" s="4" t="s">
        <v>477</v>
      </c>
      <c r="I183" s="4" t="s">
        <v>545</v>
      </c>
      <c r="J183" s="4" t="s">
        <v>453</v>
      </c>
      <c r="K183" s="4" t="s">
        <v>55</v>
      </c>
      <c r="L183" s="4" t="s">
        <v>638</v>
      </c>
    </row>
    <row r="184" spans="1:12" s="1" customFormat="1" ht="40" x14ac:dyDescent="0.2">
      <c r="A184" s="4" t="s">
        <v>385</v>
      </c>
      <c r="B184" s="4" t="s">
        <v>386</v>
      </c>
      <c r="C184" s="3" t="s">
        <v>295</v>
      </c>
      <c r="D184" s="4" t="s">
        <v>285</v>
      </c>
      <c r="E184" s="4" t="s">
        <v>6</v>
      </c>
      <c r="F184" s="4" t="s">
        <v>687</v>
      </c>
      <c r="G184" s="49">
        <v>0</v>
      </c>
      <c r="H184" s="4" t="s">
        <v>477</v>
      </c>
      <c r="I184" s="4" t="s">
        <v>479</v>
      </c>
      <c r="J184" s="4" t="s">
        <v>464</v>
      </c>
      <c r="K184" s="4" t="s">
        <v>55</v>
      </c>
      <c r="L184" s="4" t="s">
        <v>638</v>
      </c>
    </row>
    <row r="185" spans="1:12" s="1" customFormat="1" ht="40" x14ac:dyDescent="0.2">
      <c r="A185" s="4" t="s">
        <v>385</v>
      </c>
      <c r="B185" s="4" t="s">
        <v>386</v>
      </c>
      <c r="C185" s="3" t="s">
        <v>284</v>
      </c>
      <c r="D185" s="4" t="s">
        <v>286</v>
      </c>
      <c r="E185" s="4" t="s">
        <v>6</v>
      </c>
      <c r="F185" s="4" t="s">
        <v>687</v>
      </c>
      <c r="G185" s="49">
        <v>0</v>
      </c>
      <c r="H185" s="4" t="s">
        <v>477</v>
      </c>
      <c r="I185" s="4" t="s">
        <v>502</v>
      </c>
      <c r="J185" s="4" t="s">
        <v>451</v>
      </c>
      <c r="K185" s="4" t="s">
        <v>55</v>
      </c>
      <c r="L185" s="4" t="s">
        <v>638</v>
      </c>
    </row>
    <row r="186" spans="1:12" s="1" customFormat="1" ht="40" x14ac:dyDescent="0.2">
      <c r="A186" s="4" t="s">
        <v>385</v>
      </c>
      <c r="B186" s="4" t="s">
        <v>386</v>
      </c>
      <c r="C186" s="3" t="s">
        <v>296</v>
      </c>
      <c r="D186" s="4" t="s">
        <v>288</v>
      </c>
      <c r="E186" s="4" t="s">
        <v>6</v>
      </c>
      <c r="F186" s="4" t="s">
        <v>687</v>
      </c>
      <c r="G186" s="49">
        <v>0</v>
      </c>
      <c r="H186" s="4" t="e">
        <f>#REF!</f>
        <v>#REF!</v>
      </c>
      <c r="I186" s="4" t="s">
        <v>623</v>
      </c>
      <c r="J186" s="4" t="s">
        <v>462</v>
      </c>
      <c r="K186" s="4" t="s">
        <v>55</v>
      </c>
      <c r="L186" s="4" t="s">
        <v>638</v>
      </c>
    </row>
    <row r="187" spans="1:12" s="1" customFormat="1" ht="40" x14ac:dyDescent="0.2">
      <c r="A187" s="4" t="s">
        <v>385</v>
      </c>
      <c r="B187" s="4" t="s">
        <v>386</v>
      </c>
      <c r="C187" s="3" t="s">
        <v>287</v>
      </c>
      <c r="D187" s="4" t="s">
        <v>293</v>
      </c>
      <c r="E187" s="4" t="s">
        <v>7</v>
      </c>
      <c r="F187" s="4" t="s">
        <v>701</v>
      </c>
      <c r="G187" s="49">
        <v>0</v>
      </c>
      <c r="H187" s="7" t="s">
        <v>714</v>
      </c>
      <c r="I187" s="4" t="s">
        <v>576</v>
      </c>
      <c r="J187" s="4" t="s">
        <v>452</v>
      </c>
      <c r="K187" s="4" t="s">
        <v>153</v>
      </c>
      <c r="L187" s="11" t="s">
        <v>713</v>
      </c>
    </row>
    <row r="188" spans="1:12" s="1" customFormat="1" ht="40" x14ac:dyDescent="0.2">
      <c r="A188" s="4" t="s">
        <v>385</v>
      </c>
      <c r="B188" s="4" t="s">
        <v>386</v>
      </c>
      <c r="C188" s="3" t="s">
        <v>290</v>
      </c>
      <c r="D188" s="4" t="s">
        <v>267</v>
      </c>
      <c r="E188" s="4" t="s">
        <v>9</v>
      </c>
      <c r="F188" s="4"/>
      <c r="G188" s="49"/>
      <c r="H188" s="7"/>
      <c r="I188" s="9"/>
      <c r="J188" s="9" t="s">
        <v>452</v>
      </c>
      <c r="K188" s="4" t="s">
        <v>380</v>
      </c>
      <c r="L188" s="9" t="s">
        <v>663</v>
      </c>
    </row>
    <row r="189" spans="1:12" s="1" customFormat="1" ht="40" x14ac:dyDescent="0.2">
      <c r="A189" s="4" t="s">
        <v>385</v>
      </c>
      <c r="B189" s="4" t="s">
        <v>386</v>
      </c>
      <c r="C189" s="3" t="s">
        <v>374</v>
      </c>
      <c r="D189" s="16" t="s">
        <v>376</v>
      </c>
      <c r="E189" s="4" t="s">
        <v>3</v>
      </c>
      <c r="F189" s="4" t="s">
        <v>697</v>
      </c>
      <c r="G189" s="49">
        <v>0</v>
      </c>
      <c r="H189" s="7" t="s">
        <v>486</v>
      </c>
      <c r="I189" s="9" t="s">
        <v>576</v>
      </c>
      <c r="J189" s="9" t="s">
        <v>452</v>
      </c>
      <c r="K189" s="4" t="s">
        <v>153</v>
      </c>
      <c r="L189" s="5" t="s">
        <v>153</v>
      </c>
    </row>
    <row r="190" spans="1:12" s="1" customFormat="1" ht="40" x14ac:dyDescent="0.2">
      <c r="A190" s="4" t="s">
        <v>385</v>
      </c>
      <c r="B190" s="4" t="s">
        <v>386</v>
      </c>
      <c r="C190" s="3" t="s">
        <v>375</v>
      </c>
      <c r="D190" s="16" t="s">
        <v>377</v>
      </c>
      <c r="E190" s="4" t="s">
        <v>3</v>
      </c>
      <c r="F190" s="4"/>
      <c r="G190" s="49"/>
      <c r="H190" s="7"/>
      <c r="I190" s="9"/>
      <c r="J190" s="9" t="s">
        <v>458</v>
      </c>
      <c r="K190" s="4" t="s">
        <v>380</v>
      </c>
      <c r="L190" s="5" t="s">
        <v>662</v>
      </c>
    </row>
    <row r="191" spans="1:12" s="1" customFormat="1" ht="40" x14ac:dyDescent="0.2">
      <c r="A191" s="4" t="s">
        <v>385</v>
      </c>
      <c r="B191" s="4" t="s">
        <v>386</v>
      </c>
      <c r="C191" s="3" t="s">
        <v>723</v>
      </c>
      <c r="D191" s="16" t="s">
        <v>724</v>
      </c>
      <c r="E191" s="4" t="s">
        <v>7</v>
      </c>
      <c r="F191" s="4" t="s">
        <v>697</v>
      </c>
      <c r="G191" s="49" t="s">
        <v>37</v>
      </c>
      <c r="H191" s="7" t="s">
        <v>486</v>
      </c>
      <c r="I191" s="9" t="s">
        <v>502</v>
      </c>
      <c r="J191" s="9" t="s">
        <v>451</v>
      </c>
      <c r="K191" s="4" t="s">
        <v>55</v>
      </c>
      <c r="L191" s="7" t="s">
        <v>717</v>
      </c>
    </row>
    <row r="192" spans="1:12" s="1" customFormat="1" ht="40" x14ac:dyDescent="0.2">
      <c r="A192" s="4" t="s">
        <v>385</v>
      </c>
      <c r="B192" s="12" t="s">
        <v>297</v>
      </c>
      <c r="C192" s="3" t="s">
        <v>298</v>
      </c>
      <c r="D192" s="4" t="s">
        <v>292</v>
      </c>
      <c r="E192" s="4" t="s">
        <v>7</v>
      </c>
      <c r="F192" s="4" t="s">
        <v>701</v>
      </c>
      <c r="G192" s="49">
        <v>0</v>
      </c>
      <c r="H192" s="7" t="s">
        <v>485</v>
      </c>
      <c r="I192" s="9" t="s">
        <v>502</v>
      </c>
      <c r="J192" s="9" t="s">
        <v>451</v>
      </c>
      <c r="K192" s="4" t="s">
        <v>55</v>
      </c>
      <c r="L192" s="4" t="s">
        <v>55</v>
      </c>
    </row>
    <row r="193" spans="1:12" s="1" customFormat="1" ht="40" x14ac:dyDescent="0.2">
      <c r="A193" s="4" t="s">
        <v>385</v>
      </c>
      <c r="B193" s="12" t="s">
        <v>297</v>
      </c>
      <c r="C193" s="3" t="s">
        <v>299</v>
      </c>
      <c r="D193" s="4" t="s">
        <v>294</v>
      </c>
      <c r="E193" s="4" t="s">
        <v>9</v>
      </c>
      <c r="F193" s="4" t="s">
        <v>702</v>
      </c>
      <c r="G193" s="49">
        <v>0</v>
      </c>
      <c r="H193" s="7" t="s">
        <v>546</v>
      </c>
      <c r="I193" s="9" t="s">
        <v>502</v>
      </c>
      <c r="J193" s="9" t="s">
        <v>451</v>
      </c>
      <c r="K193" s="4" t="s">
        <v>97</v>
      </c>
      <c r="L193" s="9" t="s">
        <v>681</v>
      </c>
    </row>
    <row r="194" spans="1:12" s="1" customFormat="1" ht="40" x14ac:dyDescent="0.2">
      <c r="A194" s="4" t="s">
        <v>385</v>
      </c>
      <c r="B194" s="12" t="s">
        <v>297</v>
      </c>
      <c r="C194" s="3" t="s">
        <v>300</v>
      </c>
      <c r="D194" s="4" t="s">
        <v>301</v>
      </c>
      <c r="E194" s="4" t="s">
        <v>7</v>
      </c>
      <c r="F194" s="4" t="s">
        <v>702</v>
      </c>
      <c r="G194" s="49">
        <v>70000</v>
      </c>
      <c r="H194" s="7" t="s">
        <v>485</v>
      </c>
      <c r="I194" s="4" t="s">
        <v>579</v>
      </c>
      <c r="J194" s="4" t="s">
        <v>459</v>
      </c>
      <c r="K194" s="4" t="s">
        <v>97</v>
      </c>
      <c r="L194" s="5" t="s">
        <v>52</v>
      </c>
    </row>
    <row r="195" spans="1:12" s="1" customFormat="1" ht="40" x14ac:dyDescent="0.2">
      <c r="A195" s="4" t="s">
        <v>385</v>
      </c>
      <c r="B195" s="12" t="s">
        <v>297</v>
      </c>
      <c r="C195" s="3" t="s">
        <v>302</v>
      </c>
      <c r="D195" s="4" t="s">
        <v>303</v>
      </c>
      <c r="E195" s="4" t="s">
        <v>7</v>
      </c>
      <c r="F195" s="4" t="s">
        <v>689</v>
      </c>
      <c r="G195" s="49">
        <v>50000</v>
      </c>
      <c r="H195" s="7" t="s">
        <v>486</v>
      </c>
      <c r="I195" s="4" t="s">
        <v>579</v>
      </c>
      <c r="J195" s="4" t="s">
        <v>459</v>
      </c>
      <c r="K195" s="4" t="s">
        <v>97</v>
      </c>
      <c r="L195" s="5" t="s">
        <v>52</v>
      </c>
    </row>
    <row r="196" spans="1:12" s="1" customFormat="1" ht="40" x14ac:dyDescent="0.2">
      <c r="A196" s="4" t="s">
        <v>385</v>
      </c>
      <c r="B196" s="12" t="s">
        <v>297</v>
      </c>
      <c r="C196" s="3" t="s">
        <v>304</v>
      </c>
      <c r="D196" s="4" t="s">
        <v>305</v>
      </c>
      <c r="E196" s="4" t="s">
        <v>9</v>
      </c>
      <c r="F196" s="4" t="s">
        <v>695</v>
      </c>
      <c r="G196" s="49">
        <v>0</v>
      </c>
      <c r="H196" s="7" t="s">
        <v>593</v>
      </c>
      <c r="I196" s="9" t="s">
        <v>581</v>
      </c>
      <c r="J196" s="9" t="s">
        <v>451</v>
      </c>
      <c r="K196" s="4" t="s">
        <v>97</v>
      </c>
      <c r="L196" s="9" t="s">
        <v>682</v>
      </c>
    </row>
    <row r="197" spans="1:12" s="1" customFormat="1" ht="40" x14ac:dyDescent="0.2">
      <c r="A197" s="4" t="s">
        <v>385</v>
      </c>
      <c r="B197" s="12" t="s">
        <v>297</v>
      </c>
      <c r="C197" s="3" t="s">
        <v>709</v>
      </c>
      <c r="D197" s="4" t="s">
        <v>710</v>
      </c>
      <c r="E197" s="4" t="s">
        <v>9</v>
      </c>
      <c r="F197" s="4" t="s">
        <v>702</v>
      </c>
      <c r="G197" s="49">
        <v>90000</v>
      </c>
      <c r="H197" s="7" t="s">
        <v>593</v>
      </c>
      <c r="I197" s="9" t="s">
        <v>581</v>
      </c>
      <c r="J197" s="9" t="s">
        <v>451</v>
      </c>
      <c r="K197" s="4" t="s">
        <v>55</v>
      </c>
      <c r="L197" s="9" t="s">
        <v>711</v>
      </c>
    </row>
    <row r="198" spans="1:12" s="14" customFormat="1" ht="40" x14ac:dyDescent="0.2">
      <c r="A198" s="4" t="s">
        <v>385</v>
      </c>
      <c r="B198" s="12" t="s">
        <v>297</v>
      </c>
      <c r="C198" s="13" t="s">
        <v>306</v>
      </c>
      <c r="D198" s="12" t="s">
        <v>291</v>
      </c>
      <c r="E198" s="12" t="s">
        <v>7</v>
      </c>
      <c r="F198" s="4" t="s">
        <v>702</v>
      </c>
      <c r="G198" s="49">
        <v>0</v>
      </c>
      <c r="H198" s="7" t="s">
        <v>485</v>
      </c>
      <c r="I198" s="9" t="s">
        <v>502</v>
      </c>
      <c r="J198" s="9" t="s">
        <v>451</v>
      </c>
      <c r="K198" s="4" t="s">
        <v>55</v>
      </c>
      <c r="L198" s="5" t="s">
        <v>391</v>
      </c>
    </row>
    <row r="199" spans="1:12" s="14" customFormat="1" ht="40" x14ac:dyDescent="0.2">
      <c r="A199" s="4" t="s">
        <v>385</v>
      </c>
      <c r="B199" s="12" t="s">
        <v>297</v>
      </c>
      <c r="C199" s="13" t="s">
        <v>309</v>
      </c>
      <c r="D199" s="12" t="s">
        <v>307</v>
      </c>
      <c r="E199" s="12" t="s">
        <v>7</v>
      </c>
      <c r="F199" s="4" t="s">
        <v>702</v>
      </c>
      <c r="G199" s="49">
        <v>35000</v>
      </c>
      <c r="H199" s="7" t="s">
        <v>485</v>
      </c>
      <c r="I199" s="4" t="s">
        <v>576</v>
      </c>
      <c r="J199" s="4" t="s">
        <v>452</v>
      </c>
      <c r="K199" s="4" t="s">
        <v>153</v>
      </c>
      <c r="L199" s="7" t="s">
        <v>153</v>
      </c>
    </row>
    <row r="200" spans="1:12" s="14" customFormat="1" ht="60" x14ac:dyDescent="0.2">
      <c r="A200" s="4" t="s">
        <v>385</v>
      </c>
      <c r="B200" s="12" t="s">
        <v>297</v>
      </c>
      <c r="C200" s="13" t="s">
        <v>372</v>
      </c>
      <c r="D200" s="19" t="s">
        <v>373</v>
      </c>
      <c r="E200" s="4" t="s">
        <v>3</v>
      </c>
      <c r="F200" s="12" t="s">
        <v>699</v>
      </c>
      <c r="G200" s="49">
        <v>0</v>
      </c>
      <c r="H200" s="7" t="s">
        <v>486</v>
      </c>
      <c r="I200" s="4" t="s">
        <v>608</v>
      </c>
      <c r="J200" s="4" t="s">
        <v>458</v>
      </c>
      <c r="K200" s="12" t="s">
        <v>153</v>
      </c>
      <c r="L200" s="5" t="s">
        <v>678</v>
      </c>
    </row>
    <row r="201" spans="1:12" s="14" customFormat="1" ht="40" x14ac:dyDescent="0.2">
      <c r="A201" s="4" t="s">
        <v>385</v>
      </c>
      <c r="B201" s="12" t="s">
        <v>297</v>
      </c>
      <c r="C201" s="13" t="s">
        <v>310</v>
      </c>
      <c r="D201" s="12" t="s">
        <v>311</v>
      </c>
      <c r="E201" s="12" t="s">
        <v>10</v>
      </c>
      <c r="F201" s="12" t="s">
        <v>697</v>
      </c>
      <c r="G201" s="49">
        <v>30000</v>
      </c>
      <c r="H201" s="11" t="s">
        <v>485</v>
      </c>
      <c r="I201" s="4" t="s">
        <v>491</v>
      </c>
      <c r="J201" s="4" t="s">
        <v>453</v>
      </c>
      <c r="K201" s="12" t="s">
        <v>97</v>
      </c>
      <c r="L201" s="7" t="s">
        <v>685</v>
      </c>
    </row>
    <row r="202" spans="1:12" s="14" customFormat="1" ht="40" x14ac:dyDescent="0.2">
      <c r="A202" s="4" t="s">
        <v>385</v>
      </c>
      <c r="B202" s="12" t="s">
        <v>297</v>
      </c>
      <c r="C202" s="13" t="s">
        <v>312</v>
      </c>
      <c r="D202" s="12" t="s">
        <v>313</v>
      </c>
      <c r="E202" s="4" t="s">
        <v>11</v>
      </c>
      <c r="F202" s="12" t="s">
        <v>699</v>
      </c>
      <c r="G202" s="49">
        <v>0</v>
      </c>
      <c r="H202" s="7" t="s">
        <v>485</v>
      </c>
      <c r="I202" s="4" t="s">
        <v>683</v>
      </c>
      <c r="J202" s="4" t="s">
        <v>597</v>
      </c>
      <c r="K202" s="12" t="s">
        <v>97</v>
      </c>
      <c r="L202" s="7" t="s">
        <v>684</v>
      </c>
    </row>
    <row r="203" spans="1:12" s="14" customFormat="1" ht="40" x14ac:dyDescent="0.2">
      <c r="A203" s="4" t="s">
        <v>385</v>
      </c>
      <c r="B203" s="12" t="s">
        <v>297</v>
      </c>
      <c r="C203" s="13" t="s">
        <v>308</v>
      </c>
      <c r="D203" s="19" t="s">
        <v>314</v>
      </c>
      <c r="E203" s="4" t="s">
        <v>3</v>
      </c>
      <c r="F203" s="12" t="s">
        <v>701</v>
      </c>
      <c r="G203" s="49">
        <v>0</v>
      </c>
      <c r="H203" s="7" t="s">
        <v>486</v>
      </c>
      <c r="I203" s="4" t="s">
        <v>545</v>
      </c>
      <c r="J203" s="4" t="s">
        <v>453</v>
      </c>
      <c r="K203" s="12" t="s">
        <v>153</v>
      </c>
      <c r="L203" s="12" t="s">
        <v>679</v>
      </c>
    </row>
    <row r="204" spans="1:12" s="14" customFormat="1" ht="50" x14ac:dyDescent="0.2">
      <c r="A204" s="4" t="s">
        <v>385</v>
      </c>
      <c r="B204" s="12" t="s">
        <v>297</v>
      </c>
      <c r="C204" s="13" t="s">
        <v>370</v>
      </c>
      <c r="D204" s="19" t="s">
        <v>371</v>
      </c>
      <c r="E204" s="4" t="s">
        <v>3</v>
      </c>
      <c r="F204" s="12" t="s">
        <v>701</v>
      </c>
      <c r="G204" s="49">
        <v>0</v>
      </c>
      <c r="H204" s="7" t="s">
        <v>486</v>
      </c>
      <c r="I204" s="4" t="s">
        <v>553</v>
      </c>
      <c r="J204" s="4" t="s">
        <v>458</v>
      </c>
      <c r="K204" s="12" t="s">
        <v>153</v>
      </c>
      <c r="L204" s="5" t="s">
        <v>680</v>
      </c>
    </row>
    <row r="205" spans="1:12" s="14" customFormat="1" ht="40" x14ac:dyDescent="0.2">
      <c r="A205" s="4" t="s">
        <v>385</v>
      </c>
      <c r="B205" s="12" t="s">
        <v>297</v>
      </c>
      <c r="C205" s="13" t="s">
        <v>315</v>
      </c>
      <c r="D205" s="19" t="s">
        <v>316</v>
      </c>
      <c r="E205" s="4" t="s">
        <v>3</v>
      </c>
      <c r="F205" s="12" t="s">
        <v>695</v>
      </c>
      <c r="G205" s="49">
        <v>0</v>
      </c>
      <c r="H205" s="7" t="s">
        <v>486</v>
      </c>
      <c r="I205" s="4" t="s">
        <v>502</v>
      </c>
      <c r="J205" s="4" t="s">
        <v>451</v>
      </c>
      <c r="K205" s="12" t="s">
        <v>97</v>
      </c>
      <c r="L205" s="12" t="s">
        <v>52</v>
      </c>
    </row>
    <row r="206" spans="1:12" s="14" customFormat="1" ht="40" x14ac:dyDescent="0.2">
      <c r="A206" s="4" t="s">
        <v>385</v>
      </c>
      <c r="B206" s="12" t="s">
        <v>297</v>
      </c>
      <c r="C206" s="13" t="s">
        <v>715</v>
      </c>
      <c r="D206" s="19" t="s">
        <v>716</v>
      </c>
      <c r="E206" s="4" t="s">
        <v>7</v>
      </c>
      <c r="F206" s="12" t="s">
        <v>689</v>
      </c>
      <c r="G206" s="49" t="s">
        <v>37</v>
      </c>
      <c r="H206" s="7" t="s">
        <v>486</v>
      </c>
      <c r="I206" s="4" t="s">
        <v>502</v>
      </c>
      <c r="J206" s="4" t="s">
        <v>451</v>
      </c>
      <c r="K206" s="12" t="s">
        <v>55</v>
      </c>
      <c r="L206" s="12" t="s">
        <v>717</v>
      </c>
    </row>
    <row r="207" spans="1:12" s="14" customFormat="1" ht="30" x14ac:dyDescent="0.2">
      <c r="A207" s="4" t="s">
        <v>385</v>
      </c>
      <c r="B207" s="12" t="s">
        <v>317</v>
      </c>
      <c r="C207" s="13" t="s">
        <v>318</v>
      </c>
      <c r="D207" s="19" t="s">
        <v>319</v>
      </c>
      <c r="E207" s="4" t="s">
        <v>3</v>
      </c>
      <c r="F207" s="12" t="s">
        <v>705</v>
      </c>
      <c r="G207" s="49">
        <v>0</v>
      </c>
      <c r="H207" s="12" t="s">
        <v>546</v>
      </c>
      <c r="I207" s="4" t="s">
        <v>553</v>
      </c>
      <c r="J207" s="4" t="s">
        <v>458</v>
      </c>
      <c r="K207" s="12" t="s">
        <v>153</v>
      </c>
      <c r="L207" s="12" t="s">
        <v>664</v>
      </c>
    </row>
    <row r="208" spans="1:12" s="14" customFormat="1" ht="30" x14ac:dyDescent="0.2">
      <c r="A208" s="4" t="s">
        <v>385</v>
      </c>
      <c r="B208" s="12" t="s">
        <v>317</v>
      </c>
      <c r="C208" s="13" t="s">
        <v>364</v>
      </c>
      <c r="D208" s="19" t="s">
        <v>321</v>
      </c>
      <c r="E208" s="4" t="s">
        <v>3</v>
      </c>
      <c r="F208" s="12" t="s">
        <v>705</v>
      </c>
      <c r="G208" s="49">
        <v>0</v>
      </c>
      <c r="H208" s="12" t="s">
        <v>546</v>
      </c>
      <c r="I208" s="4" t="s">
        <v>579</v>
      </c>
      <c r="J208" s="4" t="s">
        <v>459</v>
      </c>
      <c r="K208" s="12" t="s">
        <v>55</v>
      </c>
      <c r="L208" s="12" t="s">
        <v>665</v>
      </c>
    </row>
    <row r="209" spans="1:12" s="14" customFormat="1" ht="40" x14ac:dyDescent="0.2">
      <c r="A209" s="4" t="s">
        <v>385</v>
      </c>
      <c r="B209" s="12" t="s">
        <v>317</v>
      </c>
      <c r="C209" s="13" t="s">
        <v>320</v>
      </c>
      <c r="D209" s="19" t="s">
        <v>322</v>
      </c>
      <c r="E209" s="4" t="s">
        <v>3</v>
      </c>
      <c r="F209" s="12" t="s">
        <v>699</v>
      </c>
      <c r="G209" s="49">
        <v>0</v>
      </c>
      <c r="H209" s="12" t="s">
        <v>486</v>
      </c>
      <c r="I209" s="4" t="s">
        <v>545</v>
      </c>
      <c r="J209" s="4" t="s">
        <v>453</v>
      </c>
      <c r="K209" s="12" t="s">
        <v>55</v>
      </c>
      <c r="L209" s="12" t="s">
        <v>665</v>
      </c>
    </row>
    <row r="210" spans="1:12" s="14" customFormat="1" ht="20" x14ac:dyDescent="0.2">
      <c r="A210" s="4" t="s">
        <v>385</v>
      </c>
      <c r="B210" s="12" t="s">
        <v>323</v>
      </c>
      <c r="C210" s="13" t="s">
        <v>324</v>
      </c>
      <c r="D210" s="19" t="s">
        <v>31</v>
      </c>
      <c r="E210" s="4" t="s">
        <v>0</v>
      </c>
      <c r="F210" s="12" t="s">
        <v>695</v>
      </c>
      <c r="G210" s="49">
        <v>10000</v>
      </c>
      <c r="H210" s="6" t="s">
        <v>486</v>
      </c>
      <c r="I210" s="4" t="s">
        <v>490</v>
      </c>
      <c r="J210" s="4" t="s">
        <v>452</v>
      </c>
      <c r="K210" s="12" t="s">
        <v>52</v>
      </c>
      <c r="L210" s="6" t="s">
        <v>672</v>
      </c>
    </row>
    <row r="211" spans="1:12" s="14" customFormat="1" ht="20" x14ac:dyDescent="0.2">
      <c r="A211" s="4" t="s">
        <v>385</v>
      </c>
      <c r="B211" s="12" t="s">
        <v>323</v>
      </c>
      <c r="C211" s="13" t="s">
        <v>325</v>
      </c>
      <c r="D211" s="19" t="s">
        <v>35</v>
      </c>
      <c r="E211" s="4" t="s">
        <v>0</v>
      </c>
      <c r="F211" s="12" t="s">
        <v>699</v>
      </c>
      <c r="G211" s="49">
        <v>0</v>
      </c>
      <c r="H211" s="6" t="s">
        <v>486</v>
      </c>
      <c r="I211" s="4" t="s">
        <v>481</v>
      </c>
      <c r="J211" s="4" t="s">
        <v>451</v>
      </c>
      <c r="K211" s="12" t="s">
        <v>52</v>
      </c>
      <c r="L211" s="12" t="s">
        <v>672</v>
      </c>
    </row>
    <row r="212" spans="1:12" s="1" customFormat="1" ht="20" x14ac:dyDescent="0.2">
      <c r="A212" s="4" t="s">
        <v>385</v>
      </c>
      <c r="B212" s="12" t="s">
        <v>323</v>
      </c>
      <c r="C212" s="13" t="s">
        <v>326</v>
      </c>
      <c r="D212" s="48" t="s">
        <v>327</v>
      </c>
      <c r="E212" s="4" t="s">
        <v>0</v>
      </c>
      <c r="F212" s="12" t="s">
        <v>699</v>
      </c>
      <c r="G212" s="49">
        <v>0</v>
      </c>
      <c r="H212" s="6" t="s">
        <v>486</v>
      </c>
      <c r="I212" s="4" t="s">
        <v>490</v>
      </c>
      <c r="J212" s="4" t="s">
        <v>452</v>
      </c>
      <c r="K212" s="12" t="s">
        <v>153</v>
      </c>
      <c r="L212" s="2" t="s">
        <v>673</v>
      </c>
    </row>
    <row r="213" spans="1:12" s="4" customFormat="1" ht="80" x14ac:dyDescent="0.35">
      <c r="A213" s="4" t="s">
        <v>385</v>
      </c>
      <c r="B213" s="12" t="s">
        <v>323</v>
      </c>
      <c r="C213" s="12" t="s">
        <v>328</v>
      </c>
      <c r="D213" s="16" t="s">
        <v>329</v>
      </c>
      <c r="E213" s="4" t="s">
        <v>1</v>
      </c>
      <c r="F213" s="4" t="s">
        <v>703</v>
      </c>
      <c r="G213" s="7" t="s">
        <v>668</v>
      </c>
      <c r="H213" s="4" t="s">
        <v>486</v>
      </c>
      <c r="I213" s="4" t="s">
        <v>602</v>
      </c>
      <c r="J213" s="4" t="s">
        <v>462</v>
      </c>
      <c r="K213" s="4" t="s">
        <v>52</v>
      </c>
      <c r="L213" s="4" t="s">
        <v>669</v>
      </c>
    </row>
    <row r="214" spans="1:12" s="4" customFormat="1" ht="50" x14ac:dyDescent="0.35">
      <c r="A214" s="4" t="s">
        <v>385</v>
      </c>
      <c r="B214" s="12" t="s">
        <v>323</v>
      </c>
      <c r="C214" s="12" t="s">
        <v>330</v>
      </c>
      <c r="D214" s="16" t="s">
        <v>331</v>
      </c>
      <c r="E214" s="4" t="s">
        <v>1</v>
      </c>
      <c r="F214" s="4" t="s">
        <v>695</v>
      </c>
      <c r="G214" s="5" t="s">
        <v>735</v>
      </c>
      <c r="H214" s="4" t="s">
        <v>486</v>
      </c>
      <c r="I214" s="4" t="s">
        <v>491</v>
      </c>
      <c r="J214" s="4" t="s">
        <v>453</v>
      </c>
      <c r="K214" s="4" t="s">
        <v>52</v>
      </c>
      <c r="L214" s="10" t="s">
        <v>670</v>
      </c>
    </row>
    <row r="215" spans="1:12" s="4" customFormat="1" ht="40" x14ac:dyDescent="0.35">
      <c r="A215" s="4" t="s">
        <v>385</v>
      </c>
      <c r="B215" s="12" t="s">
        <v>323</v>
      </c>
      <c r="C215" s="12" t="s">
        <v>333</v>
      </c>
      <c r="D215" s="16" t="s">
        <v>332</v>
      </c>
      <c r="E215" s="4" t="s">
        <v>2</v>
      </c>
      <c r="F215" s="4" t="s">
        <v>704</v>
      </c>
      <c r="G215" s="7" t="s">
        <v>518</v>
      </c>
      <c r="H215" s="4" t="s">
        <v>488</v>
      </c>
      <c r="I215" s="4" t="s">
        <v>39</v>
      </c>
      <c r="J215" s="17" t="s">
        <v>464</v>
      </c>
      <c r="K215" s="12" t="s">
        <v>55</v>
      </c>
      <c r="L215" s="4" t="s">
        <v>671</v>
      </c>
    </row>
    <row r="216" spans="1:12" s="4" customFormat="1" ht="50" x14ac:dyDescent="0.35">
      <c r="A216" s="4" t="s">
        <v>385</v>
      </c>
      <c r="B216" s="12" t="s">
        <v>323</v>
      </c>
      <c r="C216" s="12" t="s">
        <v>335</v>
      </c>
      <c r="D216" s="16" t="s">
        <v>334</v>
      </c>
      <c r="E216" s="4" t="s">
        <v>3</v>
      </c>
      <c r="F216" s="4" t="s">
        <v>701</v>
      </c>
      <c r="G216" s="49">
        <v>0</v>
      </c>
      <c r="H216" s="7" t="s">
        <v>486</v>
      </c>
      <c r="I216" s="4" t="s">
        <v>545</v>
      </c>
      <c r="J216" s="4" t="s">
        <v>453</v>
      </c>
      <c r="K216" s="12" t="s">
        <v>52</v>
      </c>
      <c r="L216" s="7" t="s">
        <v>52</v>
      </c>
    </row>
    <row r="217" spans="1:12" s="4" customFormat="1" ht="30" x14ac:dyDescent="0.35">
      <c r="A217" s="4" t="s">
        <v>385</v>
      </c>
      <c r="B217" s="12" t="s">
        <v>323</v>
      </c>
      <c r="C217" s="12" t="s">
        <v>336</v>
      </c>
      <c r="D217" s="16" t="s">
        <v>337</v>
      </c>
      <c r="E217" s="4" t="s">
        <v>161</v>
      </c>
      <c r="F217" s="4" t="s">
        <v>696</v>
      </c>
      <c r="G217" s="49">
        <v>10000</v>
      </c>
      <c r="H217" s="7" t="s">
        <v>546</v>
      </c>
      <c r="I217" s="9" t="s">
        <v>674</v>
      </c>
      <c r="J217" s="9" t="s">
        <v>459</v>
      </c>
      <c r="K217" s="12" t="s">
        <v>55</v>
      </c>
      <c r="L217" s="9" t="s">
        <v>675</v>
      </c>
    </row>
    <row r="218" spans="1:12" s="4" customFormat="1" ht="60" x14ac:dyDescent="0.35">
      <c r="A218" s="4" t="s">
        <v>385</v>
      </c>
      <c r="B218" s="12" t="s">
        <v>323</v>
      </c>
      <c r="C218" s="12" t="s">
        <v>338</v>
      </c>
      <c r="D218" s="16" t="s">
        <v>341</v>
      </c>
      <c r="E218" s="4" t="s">
        <v>5</v>
      </c>
      <c r="F218" s="4" t="s">
        <v>695</v>
      </c>
      <c r="G218" s="49">
        <v>0</v>
      </c>
      <c r="H218" s="7" t="s">
        <v>501</v>
      </c>
      <c r="I218" s="4" t="s">
        <v>666</v>
      </c>
      <c r="J218" s="4" t="s">
        <v>452</v>
      </c>
      <c r="K218" s="4" t="s">
        <v>446</v>
      </c>
      <c r="L218" s="7" t="s">
        <v>667</v>
      </c>
    </row>
    <row r="219" spans="1:12" s="4" customFormat="1" ht="50" x14ac:dyDescent="0.35">
      <c r="A219" s="4" t="s">
        <v>385</v>
      </c>
      <c r="B219" s="12" t="s">
        <v>323</v>
      </c>
      <c r="C219" s="12" t="s">
        <v>339</v>
      </c>
      <c r="D219" s="16" t="s">
        <v>340</v>
      </c>
      <c r="E219" s="4" t="s">
        <v>5</v>
      </c>
      <c r="F219" s="4" t="s">
        <v>695</v>
      </c>
      <c r="G219" s="49">
        <v>0</v>
      </c>
      <c r="H219" s="7" t="s">
        <v>501</v>
      </c>
      <c r="I219" s="4" t="s">
        <v>666</v>
      </c>
      <c r="J219" s="4" t="s">
        <v>452</v>
      </c>
      <c r="K219" s="4" t="s">
        <v>446</v>
      </c>
      <c r="L219" s="7" t="s">
        <v>667</v>
      </c>
    </row>
    <row r="220" spans="1:12" s="4" customFormat="1" ht="40" x14ac:dyDescent="0.35">
      <c r="A220" s="4" t="s">
        <v>385</v>
      </c>
      <c r="B220" s="12" t="s">
        <v>323</v>
      </c>
      <c r="C220" s="12" t="s">
        <v>343</v>
      </c>
      <c r="D220" s="16" t="s">
        <v>342</v>
      </c>
      <c r="E220" s="4" t="s">
        <v>8</v>
      </c>
      <c r="F220" s="4" t="s">
        <v>701</v>
      </c>
      <c r="G220" s="49">
        <v>0</v>
      </c>
      <c r="H220" s="7" t="s">
        <v>486</v>
      </c>
      <c r="I220" s="17" t="s">
        <v>479</v>
      </c>
      <c r="J220" s="17" t="s">
        <v>466</v>
      </c>
      <c r="K220" s="4" t="s">
        <v>434</v>
      </c>
      <c r="L220" s="4" t="s">
        <v>52</v>
      </c>
    </row>
    <row r="221" spans="1:12" s="4" customFormat="1" ht="40" x14ac:dyDescent="0.35">
      <c r="A221" s="4" t="s">
        <v>385</v>
      </c>
      <c r="B221" s="12" t="s">
        <v>323</v>
      </c>
      <c r="C221" s="12" t="s">
        <v>345</v>
      </c>
      <c r="D221" s="16" t="s">
        <v>344</v>
      </c>
      <c r="E221" s="4" t="s">
        <v>8</v>
      </c>
      <c r="F221" s="4" t="s">
        <v>699</v>
      </c>
      <c r="G221" s="49">
        <v>0</v>
      </c>
      <c r="H221" s="7" t="s">
        <v>482</v>
      </c>
      <c r="I221" s="17" t="s">
        <v>479</v>
      </c>
      <c r="J221" s="17" t="s">
        <v>466</v>
      </c>
      <c r="K221" s="4" t="s">
        <v>434</v>
      </c>
      <c r="L221" s="4" t="s">
        <v>52</v>
      </c>
    </row>
    <row r="222" spans="1:12" s="4" customFormat="1" ht="40" x14ac:dyDescent="0.35">
      <c r="A222" s="4" t="s">
        <v>385</v>
      </c>
      <c r="B222" s="12" t="s">
        <v>323</v>
      </c>
      <c r="C222" s="12" t="s">
        <v>346</v>
      </c>
      <c r="D222" s="16" t="s">
        <v>347</v>
      </c>
      <c r="E222" s="4" t="s">
        <v>8</v>
      </c>
      <c r="F222" s="4" t="s">
        <v>701</v>
      </c>
      <c r="G222" s="49">
        <v>0</v>
      </c>
      <c r="H222" s="7" t="s">
        <v>486</v>
      </c>
      <c r="I222" s="17" t="s">
        <v>479</v>
      </c>
      <c r="J222" s="17" t="s">
        <v>466</v>
      </c>
      <c r="K222" s="4" t="s">
        <v>434</v>
      </c>
      <c r="L222" s="4" t="s">
        <v>52</v>
      </c>
    </row>
    <row r="223" spans="1:12" s="4" customFormat="1" ht="40" x14ac:dyDescent="0.35">
      <c r="A223" s="4" t="s">
        <v>385</v>
      </c>
      <c r="B223" s="12" t="s">
        <v>323</v>
      </c>
      <c r="C223" s="12" t="s">
        <v>349</v>
      </c>
      <c r="D223" s="16" t="s">
        <v>348</v>
      </c>
      <c r="E223" s="4" t="s">
        <v>12</v>
      </c>
      <c r="F223" s="4" t="s">
        <v>697</v>
      </c>
      <c r="G223" s="49">
        <v>10000</v>
      </c>
      <c r="H223" s="4" t="s">
        <v>546</v>
      </c>
      <c r="I223" s="4" t="s">
        <v>481</v>
      </c>
      <c r="J223" s="4" t="s">
        <v>451</v>
      </c>
      <c r="K223" s="12" t="s">
        <v>52</v>
      </c>
      <c r="L223" s="4" t="s">
        <v>676</v>
      </c>
    </row>
    <row r="224" spans="1:12" s="4" customFormat="1" ht="30" x14ac:dyDescent="0.35">
      <c r="A224" s="4" t="s">
        <v>385</v>
      </c>
      <c r="B224" s="12" t="s">
        <v>323</v>
      </c>
      <c r="C224" s="12" t="s">
        <v>350</v>
      </c>
      <c r="D224" s="16" t="s">
        <v>351</v>
      </c>
      <c r="E224" s="4" t="s">
        <v>12</v>
      </c>
      <c r="G224" s="49"/>
      <c r="H224" s="15"/>
      <c r="J224" s="4" t="s">
        <v>452</v>
      </c>
      <c r="K224" s="12" t="s">
        <v>380</v>
      </c>
      <c r="L224" s="15" t="s">
        <v>677</v>
      </c>
    </row>
    <row r="225" spans="1:12" s="4" customFormat="1" ht="20" x14ac:dyDescent="0.35">
      <c r="A225" s="4" t="s">
        <v>385</v>
      </c>
      <c r="B225" s="12" t="s">
        <v>323</v>
      </c>
      <c r="C225" s="12" t="s">
        <v>352</v>
      </c>
      <c r="D225" s="16" t="s">
        <v>470</v>
      </c>
      <c r="E225" s="4" t="s">
        <v>12</v>
      </c>
      <c r="F225" s="4" t="s">
        <v>695</v>
      </c>
      <c r="G225" s="49">
        <v>80000</v>
      </c>
      <c r="H225" s="15" t="s">
        <v>546</v>
      </c>
      <c r="I225" s="4" t="s">
        <v>481</v>
      </c>
      <c r="J225" s="4" t="s">
        <v>451</v>
      </c>
      <c r="K225" s="12" t="s">
        <v>52</v>
      </c>
      <c r="L225" s="15" t="s">
        <v>676</v>
      </c>
    </row>
    <row r="226" spans="1:12" s="4" customFormat="1" ht="40" x14ac:dyDescent="0.35">
      <c r="A226" s="4" t="s">
        <v>385</v>
      </c>
      <c r="B226" s="12" t="s">
        <v>323</v>
      </c>
      <c r="C226" s="12" t="s">
        <v>441</v>
      </c>
      <c r="D226" s="16" t="s">
        <v>353</v>
      </c>
      <c r="E226" s="4" t="s">
        <v>187</v>
      </c>
      <c r="F226" s="4" t="s">
        <v>702</v>
      </c>
      <c r="G226" s="4" t="s">
        <v>736</v>
      </c>
      <c r="H226" s="4" t="s">
        <v>546</v>
      </c>
      <c r="I226" s="4" t="s">
        <v>491</v>
      </c>
      <c r="J226" s="4" t="s">
        <v>453</v>
      </c>
      <c r="K226" s="12" t="s">
        <v>153</v>
      </c>
      <c r="L226" s="4" t="s">
        <v>153</v>
      </c>
    </row>
    <row r="227" spans="1:12" s="4" customFormat="1" ht="20" x14ac:dyDescent="0.35">
      <c r="A227" s="4" t="s">
        <v>385</v>
      </c>
      <c r="B227" s="12" t="s">
        <v>323</v>
      </c>
      <c r="C227" s="12" t="s">
        <v>725</v>
      </c>
      <c r="D227" s="16" t="s">
        <v>727</v>
      </c>
      <c r="E227" s="4" t="s">
        <v>7</v>
      </c>
      <c r="F227" s="4" t="s">
        <v>695</v>
      </c>
      <c r="G227" s="49" t="s">
        <v>37</v>
      </c>
      <c r="H227" s="7" t="s">
        <v>486</v>
      </c>
      <c r="I227" s="4" t="s">
        <v>502</v>
      </c>
      <c r="J227" s="4" t="s">
        <v>451</v>
      </c>
      <c r="K227" s="12" t="s">
        <v>55</v>
      </c>
      <c r="L227" s="4" t="s">
        <v>717</v>
      </c>
    </row>
    <row r="228" spans="1:12" s="4" customFormat="1" ht="20" x14ac:dyDescent="0.35">
      <c r="A228" s="4" t="s">
        <v>385</v>
      </c>
      <c r="B228" s="12" t="s">
        <v>323</v>
      </c>
      <c r="C228" s="12" t="s">
        <v>726</v>
      </c>
      <c r="D228" s="16" t="s">
        <v>728</v>
      </c>
      <c r="E228" s="4" t="s">
        <v>7</v>
      </c>
      <c r="F228" s="4" t="s">
        <v>695</v>
      </c>
      <c r="G228" s="49" t="s">
        <v>37</v>
      </c>
      <c r="H228" s="7" t="s">
        <v>486</v>
      </c>
      <c r="I228" s="4" t="s">
        <v>502</v>
      </c>
      <c r="J228" s="4" t="s">
        <v>451</v>
      </c>
      <c r="K228" s="12" t="s">
        <v>55</v>
      </c>
      <c r="L228" s="4" t="s">
        <v>717</v>
      </c>
    </row>
    <row r="237" spans="1:12" x14ac:dyDescent="0.2">
      <c r="G237" s="50"/>
    </row>
  </sheetData>
  <autoFilter ref="A1:L228" xr:uid="{00000000-0001-0000-0A00-000000000000}"/>
  <phoneticPr fontId="5" type="noConversion"/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Gabarito1</vt:lpstr>
      <vt:lpstr>Gabarito2</vt:lpstr>
      <vt:lpstr>Dashboard</vt:lpstr>
      <vt:lpstr>2a_Revisao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Lopes</dc:creator>
  <cp:lastModifiedBy>MARCUS CESAR MARTINS DA CRUZ</cp:lastModifiedBy>
  <dcterms:created xsi:type="dcterms:W3CDTF">2021-05-21T13:17:35Z</dcterms:created>
  <dcterms:modified xsi:type="dcterms:W3CDTF">2022-05-31T11:41:29Z</dcterms:modified>
</cp:coreProperties>
</file>